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'РНХн'!$A$7:$O$25</definedName>
    <definedName name="_xlnm.Print_Area" localSheetId="0">'РНХн'!$A$1:$O$33</definedName>
  </definedNames>
  <calcPr fullCalcOnLoad="1"/>
</workbook>
</file>

<file path=xl/sharedStrings.xml><?xml version="1.0" encoding="utf-8"?>
<sst xmlns="http://schemas.openxmlformats.org/spreadsheetml/2006/main" count="86" uniqueCount="51">
  <si>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</si>
  <si>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</si>
  <si>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</si>
  <si>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</si>
  <si>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</si>
  <si>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</si>
  <si>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</si>
  <si>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</si>
  <si>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</si>
  <si>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</si>
  <si>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</si>
  <si>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</si>
  <si>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</si>
  <si>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</si>
  <si>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</si>
  <si>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</si>
  <si>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</si>
  <si>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</si>
  <si>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</si>
  <si>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</si>
  <si>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</si>
  <si>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</si>
  <si>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</si>
  <si>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</si>
  <si>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</si>
  <si>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</si>
  <si>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</si>
  <si>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</si>
  <si>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</si>
  <si>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</si>
  <si>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</si>
  <si>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</si>
  <si>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</si>
  <si>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КГ</t>
  </si>
  <si>
    <t>ШТ</t>
  </si>
  <si>
    <t>УГОЛОК 200Х12 СТ3СП5</t>
  </si>
  <si>
    <t>ДЮБЕЛЬ-ГВОЗДЬ  4.5Х50</t>
  </si>
  <si>
    <t>ВИНТЫ 4Х35</t>
  </si>
  <si>
    <t>ВИНТЫ 4Х30</t>
  </si>
  <si>
    <t>БОЛТ С/Г 14Х80</t>
  </si>
  <si>
    <t>ШУРУПЫ САМОРЕЗЫ Д=4Х1.6</t>
  </si>
  <si>
    <t>ШУРУПЫ 2.5*20</t>
  </si>
  <si>
    <t>ВИНТЫ 3Х30</t>
  </si>
  <si>
    <t>ВИНТ СНМ 4*20</t>
  </si>
  <si>
    <t>ШУРУПЫ 6*50</t>
  </si>
  <si>
    <t>ШУРУПЫ 3,5*40</t>
  </si>
  <si>
    <t>БОЛТЫ С/Г 18Х60</t>
  </si>
  <si>
    <t>ПАКОВКА СТ20 50Х100</t>
  </si>
  <si>
    <t>ПАКОВКА Х18Н10Т ДУ150Х64</t>
  </si>
  <si>
    <t>Т</t>
  </si>
  <si>
    <t>Лот № 5 - Металлопродукция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</si>
</sst>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workbookViewId="0" topLeftCell="A1">
      <selection activeCell="L25" sqref="L25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1118441</v>
      </c>
      <c r="C8" s="35">
        <v>50229</v>
      </c>
      <c r="D8" s="36" t="s">
        <v>35</v>
      </c>
      <c r="E8" s="37" t="s">
        <v>49</v>
      </c>
      <c r="F8" s="38">
        <v>0.312</v>
      </c>
      <c r="G8" s="28" t="s">
        <v>26</v>
      </c>
      <c r="H8" s="29">
        <v>25</v>
      </c>
      <c r="I8" s="32"/>
      <c r="J8" s="33"/>
      <c r="K8" s="30">
        <v>587.59</v>
      </c>
      <c r="L8" s="30">
        <f>(K8*F8)</f>
        <v>183.32808</v>
      </c>
      <c r="M8" s="34"/>
      <c r="N8" s="20">
        <f>M8*F8</f>
        <v>0</v>
      </c>
      <c r="O8" s="9"/>
    </row>
    <row r="9" spans="1:15" s="10" customFormat="1" ht="15.75" customHeight="1">
      <c r="A9" s="31">
        <v>2</v>
      </c>
      <c r="B9" s="35">
        <v>1124807</v>
      </c>
      <c r="C9" s="35">
        <v>83415</v>
      </c>
      <c r="D9" s="36" t="s">
        <v>36</v>
      </c>
      <c r="E9" s="37" t="s">
        <v>33</v>
      </c>
      <c r="F9" s="38">
        <v>7</v>
      </c>
      <c r="G9" s="28" t="s">
        <v>26</v>
      </c>
      <c r="H9" s="29">
        <v>25</v>
      </c>
      <c r="I9" s="32"/>
      <c r="J9" s="33"/>
      <c r="K9" s="30">
        <v>75.02</v>
      </c>
      <c r="L9" s="30">
        <f aca="true" t="shared" si="0" ref="L9:L24">(K9*F9)</f>
        <v>525.14</v>
      </c>
      <c r="M9" s="34"/>
      <c r="N9" s="20">
        <f>M9*F9</f>
        <v>0</v>
      </c>
      <c r="O9" s="9"/>
    </row>
    <row r="10" spans="1:15" s="10" customFormat="1" ht="15.75" customHeight="1">
      <c r="A10" s="31">
        <v>3</v>
      </c>
      <c r="B10" s="35">
        <v>1183401</v>
      </c>
      <c r="C10" s="35">
        <v>83015</v>
      </c>
      <c r="D10" s="36" t="s">
        <v>37</v>
      </c>
      <c r="E10" s="37" t="s">
        <v>33</v>
      </c>
      <c r="F10" s="38">
        <v>115</v>
      </c>
      <c r="G10" s="28" t="s">
        <v>26</v>
      </c>
      <c r="H10" s="29">
        <v>25</v>
      </c>
      <c r="I10" s="32"/>
      <c r="J10" s="33"/>
      <c r="K10" s="30">
        <v>0.02</v>
      </c>
      <c r="L10" s="30">
        <f t="shared" si="0"/>
        <v>2.3000000000000003</v>
      </c>
      <c r="M10" s="34"/>
      <c r="N10" s="20">
        <f>M10*F10</f>
        <v>0</v>
      </c>
      <c r="O10" s="9"/>
    </row>
    <row r="11" spans="1:15" s="10" customFormat="1" ht="15.75" customHeight="1">
      <c r="A11" s="31">
        <v>4</v>
      </c>
      <c r="B11" s="35">
        <v>1071576</v>
      </c>
      <c r="C11" s="35">
        <v>83016</v>
      </c>
      <c r="D11" s="36" t="s">
        <v>38</v>
      </c>
      <c r="E11" s="37" t="s">
        <v>33</v>
      </c>
      <c r="F11" s="38">
        <v>125.2</v>
      </c>
      <c r="G11" s="28" t="s">
        <v>26</v>
      </c>
      <c r="H11" s="29">
        <v>25</v>
      </c>
      <c r="I11" s="32"/>
      <c r="J11" s="33"/>
      <c r="K11" s="30">
        <v>0.02</v>
      </c>
      <c r="L11" s="30">
        <f t="shared" si="0"/>
        <v>2.504</v>
      </c>
      <c r="M11" s="34"/>
      <c r="N11" s="20">
        <f aca="true" t="shared" si="1" ref="N11:N24">M11*F11</f>
        <v>0</v>
      </c>
      <c r="O11" s="9"/>
    </row>
    <row r="12" spans="1:15" s="10" customFormat="1" ht="15.75" customHeight="1">
      <c r="A12" s="31">
        <v>5</v>
      </c>
      <c r="B12" s="35">
        <v>1420990</v>
      </c>
      <c r="C12" s="35">
        <v>83116</v>
      </c>
      <c r="D12" s="36" t="s">
        <v>39</v>
      </c>
      <c r="E12" s="37" t="s">
        <v>33</v>
      </c>
      <c r="F12" s="38">
        <v>1160</v>
      </c>
      <c r="G12" s="28" t="s">
        <v>26</v>
      </c>
      <c r="H12" s="29">
        <v>25</v>
      </c>
      <c r="I12" s="32"/>
      <c r="J12" s="33"/>
      <c r="K12" s="30">
        <v>0.09</v>
      </c>
      <c r="L12" s="30">
        <f t="shared" si="0"/>
        <v>104.39999999999999</v>
      </c>
      <c r="M12" s="34"/>
      <c r="N12" s="20">
        <f t="shared" si="1"/>
        <v>0</v>
      </c>
      <c r="O12" s="9"/>
    </row>
    <row r="13" spans="1:15" s="10" customFormat="1" ht="15.75" customHeight="1">
      <c r="A13" s="31">
        <v>6</v>
      </c>
      <c r="B13" s="35">
        <v>1118441</v>
      </c>
      <c r="C13" s="35">
        <v>83212</v>
      </c>
      <c r="D13" s="36" t="s">
        <v>40</v>
      </c>
      <c r="E13" s="37" t="s">
        <v>33</v>
      </c>
      <c r="F13" s="38">
        <v>2.5</v>
      </c>
      <c r="G13" s="28" t="s">
        <v>26</v>
      </c>
      <c r="H13" s="29">
        <v>25</v>
      </c>
      <c r="I13" s="32"/>
      <c r="J13" s="33"/>
      <c r="K13" s="30">
        <v>16.46</v>
      </c>
      <c r="L13" s="30">
        <f t="shared" si="0"/>
        <v>41.150000000000006</v>
      </c>
      <c r="M13" s="34"/>
      <c r="N13" s="20">
        <f t="shared" si="1"/>
        <v>0</v>
      </c>
      <c r="O13" s="9"/>
    </row>
    <row r="14" spans="1:15" s="10" customFormat="1" ht="15.75" customHeight="1">
      <c r="A14" s="31">
        <v>7</v>
      </c>
      <c r="B14" s="35">
        <v>1118441</v>
      </c>
      <c r="C14" s="35">
        <v>83212</v>
      </c>
      <c r="D14" s="36" t="s">
        <v>40</v>
      </c>
      <c r="E14" s="37" t="s">
        <v>33</v>
      </c>
      <c r="F14" s="38">
        <v>158</v>
      </c>
      <c r="G14" s="28" t="s">
        <v>26</v>
      </c>
      <c r="H14" s="29">
        <v>25</v>
      </c>
      <c r="I14" s="32"/>
      <c r="J14" s="33"/>
      <c r="K14" s="30">
        <v>46.02</v>
      </c>
      <c r="L14" s="30">
        <f t="shared" si="0"/>
        <v>7271.160000000001</v>
      </c>
      <c r="M14" s="34"/>
      <c r="N14" s="20">
        <f t="shared" si="1"/>
        <v>0</v>
      </c>
      <c r="O14" s="9"/>
    </row>
    <row r="15" spans="1:15" s="10" customFormat="1" ht="15.75" customHeight="1">
      <c r="A15" s="31">
        <v>8</v>
      </c>
      <c r="B15" s="35">
        <v>1118441</v>
      </c>
      <c r="C15" s="35">
        <v>83212</v>
      </c>
      <c r="D15" s="36" t="s">
        <v>40</v>
      </c>
      <c r="E15" s="37" t="s">
        <v>33</v>
      </c>
      <c r="F15" s="38">
        <v>12.7</v>
      </c>
      <c r="G15" s="28" t="s">
        <v>26</v>
      </c>
      <c r="H15" s="29">
        <v>25</v>
      </c>
      <c r="I15" s="32"/>
      <c r="J15" s="33"/>
      <c r="K15" s="30">
        <v>128.86</v>
      </c>
      <c r="L15" s="30">
        <f t="shared" si="0"/>
        <v>1636.5220000000002</v>
      </c>
      <c r="M15" s="34"/>
      <c r="N15" s="20">
        <f t="shared" si="1"/>
        <v>0</v>
      </c>
      <c r="O15" s="9"/>
    </row>
    <row r="16" spans="1:15" s="10" customFormat="1" ht="15.75" customHeight="1">
      <c r="A16" s="31">
        <v>9</v>
      </c>
      <c r="B16" s="35">
        <v>1076307</v>
      </c>
      <c r="C16" s="35">
        <v>83407</v>
      </c>
      <c r="D16" s="36" t="s">
        <v>41</v>
      </c>
      <c r="E16" s="37" t="s">
        <v>33</v>
      </c>
      <c r="F16" s="38">
        <v>36.2</v>
      </c>
      <c r="G16" s="28" t="s">
        <v>26</v>
      </c>
      <c r="H16" s="29">
        <v>25</v>
      </c>
      <c r="I16" s="32"/>
      <c r="J16" s="33"/>
      <c r="K16" s="30">
        <v>25.57</v>
      </c>
      <c r="L16" s="30">
        <f t="shared" si="0"/>
        <v>925.6340000000001</v>
      </c>
      <c r="M16" s="34"/>
      <c r="N16" s="20">
        <f t="shared" si="1"/>
        <v>0</v>
      </c>
      <c r="O16" s="9"/>
    </row>
    <row r="17" spans="1:15" s="10" customFormat="1" ht="15.75" customHeight="1">
      <c r="A17" s="31">
        <v>10</v>
      </c>
      <c r="B17" s="35">
        <v>1068962</v>
      </c>
      <c r="C17" s="35">
        <v>83412</v>
      </c>
      <c r="D17" s="36" t="s">
        <v>42</v>
      </c>
      <c r="E17" s="37" t="s">
        <v>33</v>
      </c>
      <c r="F17" s="38">
        <v>130</v>
      </c>
      <c r="G17" s="28" t="s">
        <v>26</v>
      </c>
      <c r="H17" s="29">
        <v>25</v>
      </c>
      <c r="I17" s="32"/>
      <c r="J17" s="33"/>
      <c r="K17" s="30">
        <v>0.02</v>
      </c>
      <c r="L17" s="30">
        <f t="shared" si="0"/>
        <v>2.6</v>
      </c>
      <c r="M17" s="34"/>
      <c r="N17" s="20">
        <f t="shared" si="1"/>
        <v>0</v>
      </c>
      <c r="O17" s="9"/>
    </row>
    <row r="18" spans="1:15" s="10" customFormat="1" ht="15.75" customHeight="1">
      <c r="A18" s="31">
        <v>11</v>
      </c>
      <c r="B18" s="35">
        <v>1124807</v>
      </c>
      <c r="C18" s="35">
        <v>83415</v>
      </c>
      <c r="D18" s="36" t="s">
        <v>36</v>
      </c>
      <c r="E18" s="37" t="s">
        <v>33</v>
      </c>
      <c r="F18" s="38">
        <v>200</v>
      </c>
      <c r="G18" s="28" t="s">
        <v>26</v>
      </c>
      <c r="H18" s="29">
        <v>25</v>
      </c>
      <c r="I18" s="32"/>
      <c r="J18" s="33"/>
      <c r="K18" s="30">
        <v>75.02</v>
      </c>
      <c r="L18" s="30">
        <f t="shared" si="0"/>
        <v>15004</v>
      </c>
      <c r="M18" s="34"/>
      <c r="N18" s="20">
        <f t="shared" si="1"/>
        <v>0</v>
      </c>
      <c r="O18" s="9"/>
    </row>
    <row r="19" spans="1:15" s="10" customFormat="1" ht="15.75" customHeight="1">
      <c r="A19" s="31">
        <v>12</v>
      </c>
      <c r="B19" s="35">
        <v>1337725</v>
      </c>
      <c r="C19" s="35">
        <v>83421</v>
      </c>
      <c r="D19" s="36" t="s">
        <v>43</v>
      </c>
      <c r="E19" s="37" t="s">
        <v>33</v>
      </c>
      <c r="F19" s="38">
        <v>320</v>
      </c>
      <c r="G19" s="28" t="s">
        <v>26</v>
      </c>
      <c r="H19" s="29">
        <v>25</v>
      </c>
      <c r="I19" s="32"/>
      <c r="J19" s="33"/>
      <c r="K19" s="30">
        <v>28.61</v>
      </c>
      <c r="L19" s="30">
        <f t="shared" si="0"/>
        <v>9155.2</v>
      </c>
      <c r="M19" s="34"/>
      <c r="N19" s="20">
        <f t="shared" si="1"/>
        <v>0</v>
      </c>
      <c r="O19" s="9"/>
    </row>
    <row r="20" spans="1:15" s="10" customFormat="1" ht="15.75" customHeight="1">
      <c r="A20" s="31">
        <v>13</v>
      </c>
      <c r="B20" s="35">
        <v>1543287</v>
      </c>
      <c r="C20" s="35">
        <v>83432</v>
      </c>
      <c r="D20" s="36" t="s">
        <v>44</v>
      </c>
      <c r="E20" s="37" t="s">
        <v>33</v>
      </c>
      <c r="F20" s="38">
        <v>353</v>
      </c>
      <c r="G20" s="28" t="s">
        <v>26</v>
      </c>
      <c r="H20" s="29">
        <v>25</v>
      </c>
      <c r="I20" s="32"/>
      <c r="J20" s="33"/>
      <c r="K20" s="30">
        <v>25.57</v>
      </c>
      <c r="L20" s="30">
        <f t="shared" si="0"/>
        <v>9026.210000000001</v>
      </c>
      <c r="M20" s="34"/>
      <c r="N20" s="20">
        <f t="shared" si="1"/>
        <v>0</v>
      </c>
      <c r="O20" s="9"/>
    </row>
    <row r="21" spans="1:15" s="10" customFormat="1" ht="15.75" customHeight="1">
      <c r="A21" s="31">
        <v>14</v>
      </c>
      <c r="B21" s="35">
        <v>1001428</v>
      </c>
      <c r="C21" s="35">
        <v>84001</v>
      </c>
      <c r="D21" s="36" t="s">
        <v>45</v>
      </c>
      <c r="E21" s="37" t="s">
        <v>33</v>
      </c>
      <c r="F21" s="38">
        <v>3</v>
      </c>
      <c r="G21" s="28" t="s">
        <v>26</v>
      </c>
      <c r="H21" s="29">
        <v>25</v>
      </c>
      <c r="I21" s="32"/>
      <c r="J21" s="33"/>
      <c r="K21" s="30">
        <v>13.42</v>
      </c>
      <c r="L21" s="30">
        <f t="shared" si="0"/>
        <v>40.26</v>
      </c>
      <c r="M21" s="34"/>
      <c r="N21" s="20">
        <f t="shared" si="1"/>
        <v>0</v>
      </c>
      <c r="O21" s="9"/>
    </row>
    <row r="22" spans="1:15" s="10" customFormat="1" ht="15.75" customHeight="1">
      <c r="A22" s="31">
        <v>15</v>
      </c>
      <c r="B22" s="35">
        <v>1457450</v>
      </c>
      <c r="C22" s="35">
        <v>562</v>
      </c>
      <c r="D22" s="36" t="s">
        <v>46</v>
      </c>
      <c r="E22" s="37" t="s">
        <v>33</v>
      </c>
      <c r="F22" s="38">
        <v>1005</v>
      </c>
      <c r="G22" s="28" t="s">
        <v>26</v>
      </c>
      <c r="H22" s="29">
        <v>25</v>
      </c>
      <c r="I22" s="32"/>
      <c r="J22" s="33"/>
      <c r="K22" s="30">
        <v>14.06</v>
      </c>
      <c r="L22" s="30">
        <f t="shared" si="0"/>
        <v>14130.300000000001</v>
      </c>
      <c r="M22" s="34"/>
      <c r="N22" s="20">
        <f t="shared" si="1"/>
        <v>0</v>
      </c>
      <c r="O22" s="9"/>
    </row>
    <row r="23" spans="1:15" s="10" customFormat="1" ht="15.75" customHeight="1">
      <c r="A23" s="31">
        <v>16</v>
      </c>
      <c r="B23" s="35">
        <v>1284066</v>
      </c>
      <c r="C23" s="35">
        <v>92513</v>
      </c>
      <c r="D23" s="36" t="s">
        <v>47</v>
      </c>
      <c r="E23" s="37" t="s">
        <v>34</v>
      </c>
      <c r="F23" s="38">
        <v>6</v>
      </c>
      <c r="G23" s="28" t="s">
        <v>26</v>
      </c>
      <c r="H23" s="29">
        <v>26</v>
      </c>
      <c r="I23" s="32"/>
      <c r="J23" s="33"/>
      <c r="K23" s="30">
        <v>0.04</v>
      </c>
      <c r="L23" s="30">
        <f t="shared" si="0"/>
        <v>0.24</v>
      </c>
      <c r="M23" s="34"/>
      <c r="N23" s="20">
        <f t="shared" si="1"/>
        <v>0</v>
      </c>
      <c r="O23" s="9"/>
    </row>
    <row r="24" spans="1:15" s="10" customFormat="1" ht="15.75" customHeight="1">
      <c r="A24" s="31">
        <v>17</v>
      </c>
      <c r="B24" s="35">
        <v>1147481</v>
      </c>
      <c r="C24" s="35">
        <v>92715</v>
      </c>
      <c r="D24" s="36" t="s">
        <v>48</v>
      </c>
      <c r="E24" s="37" t="s">
        <v>34</v>
      </c>
      <c r="F24" s="38">
        <v>10</v>
      </c>
      <c r="G24" s="28" t="s">
        <v>26</v>
      </c>
      <c r="H24" s="29">
        <v>26</v>
      </c>
      <c r="I24" s="32"/>
      <c r="J24" s="33"/>
      <c r="K24" s="30">
        <v>4.73</v>
      </c>
      <c r="L24" s="30">
        <f t="shared" si="0"/>
        <v>47.300000000000004</v>
      </c>
      <c r="M24" s="34"/>
      <c r="N24" s="20">
        <f t="shared" si="1"/>
        <v>0</v>
      </c>
      <c r="O24" s="9"/>
    </row>
    <row r="25" spans="1:15" s="4" customFormat="1" ht="16.5" customHeight="1">
      <c r="A25" s="23"/>
      <c r="B25" s="24"/>
      <c r="C25" s="24"/>
      <c r="D25" s="24"/>
      <c r="E25" s="24"/>
      <c r="F25" s="24"/>
      <c r="G25" s="28"/>
      <c r="H25" s="24"/>
      <c r="I25" s="24"/>
      <c r="J25" s="24"/>
      <c r="K25" s="25" t="s">
        <v>3</v>
      </c>
      <c r="L25" s="39">
        <f>SUM(L8:L24)</f>
        <v>58098.24808000001</v>
      </c>
      <c r="M25" s="25" t="s">
        <v>3</v>
      </c>
      <c r="N25" s="21">
        <f>SUBTOTAL(9,N8:N24)</f>
        <v>0</v>
      </c>
      <c r="O25" s="15" t="s">
        <v>20</v>
      </c>
    </row>
    <row r="26" spans="1:15" ht="25.5" customHeight="1">
      <c r="A26" s="53" t="s">
        <v>19</v>
      </c>
      <c r="B26" s="54"/>
      <c r="C26" s="54"/>
      <c r="D26" s="54"/>
      <c r="E26" s="54"/>
      <c r="F26" s="54"/>
      <c r="G26" s="54"/>
      <c r="H26" s="54"/>
      <c r="I26" s="26"/>
      <c r="J26" s="26"/>
      <c r="K26" s="26"/>
      <c r="L26" s="40">
        <f>L25*1.2</f>
        <v>69717.89769600001</v>
      </c>
      <c r="M26" s="26"/>
      <c r="N26" s="27">
        <f>N25*1.2</f>
        <v>0</v>
      </c>
      <c r="O26" s="14" t="s">
        <v>32</v>
      </c>
    </row>
    <row r="27" spans="1:15" s="7" customFormat="1" ht="23.25" customHeight="1">
      <c r="A27" s="49" t="s">
        <v>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5.75">
      <c r="A28" s="48" t="s">
        <v>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5.75">
      <c r="A29" s="48" t="s">
        <v>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5.75">
      <c r="A30" s="48" t="s">
        <v>28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6" ht="60" customHeight="1">
      <c r="A31" s="48" t="s">
        <v>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16"/>
    </row>
    <row r="32" spans="1:12" ht="28.5" customHeight="1">
      <c r="A32" s="47" t="s">
        <v>21</v>
      </c>
      <c r="B32" s="47"/>
      <c r="C32" s="47"/>
      <c r="D32" s="47"/>
      <c r="E32" s="47"/>
      <c r="F32" s="17"/>
      <c r="G32" s="18"/>
      <c r="H32" s="18"/>
      <c r="I32" s="3"/>
      <c r="J32" s="18" t="s">
        <v>22</v>
      </c>
      <c r="K32" s="19"/>
      <c r="L32" s="19"/>
    </row>
    <row r="33" spans="1:12" ht="28.5" customHeight="1">
      <c r="A33" s="58" t="s">
        <v>23</v>
      </c>
      <c r="B33" s="58" t="s">
        <v>24</v>
      </c>
      <c r="C33" s="58"/>
      <c r="D33" s="58"/>
      <c r="E33" s="58"/>
      <c r="F33" s="59" t="s">
        <v>25</v>
      </c>
      <c r="G33" s="59"/>
      <c r="H33" s="59"/>
      <c r="I33" s="3"/>
      <c r="J33" s="19"/>
      <c r="K33" s="19"/>
      <c r="L33" s="19"/>
    </row>
    <row r="34" spans="4:13" ht="15">
      <c r="D34" s="3"/>
      <c r="E34" s="6"/>
      <c r="F34" s="3"/>
      <c r="G34" s="3"/>
      <c r="H34" s="3"/>
      <c r="I34" s="3"/>
      <c r="J34" s="3"/>
      <c r="K34" s="3"/>
      <c r="L34" s="3"/>
      <c r="M34" s="7"/>
    </row>
  </sheetData>
  <sheetProtection/>
  <autoFilter ref="A7:O25"/>
  <mergeCells count="26">
    <mergeCell ref="A33:E33"/>
    <mergeCell ref="F33:H33"/>
    <mergeCell ref="F5:F6"/>
    <mergeCell ref="I5:I6"/>
    <mergeCell ref="G5:H5"/>
    <mergeCell ref="K4:K6"/>
    <mergeCell ref="L4:L6"/>
    <mergeCell ref="A26:H26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32:E32"/>
    <mergeCell ref="A31:O31"/>
    <mergeCell ref="A30:O30"/>
    <mergeCell ref="A27:O27"/>
    <mergeCell ref="A29:O29"/>
    <mergeCell ref="A28:O28"/>
    <mergeCell ref="C5:C6"/>
  </mergeCells>
  <dataValidations count="2">
    <dataValidation operator="lessThanOrEqual" allowBlank="1" showInputMessage="1" showErrorMessage="1" sqref="B8:B24"/>
    <dataValidation type="decimal" allowBlank="1" showErrorMessage="1" errorTitle="Ошибка!" error="Значение должно быть числом" sqref="F8:F24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2019-02-15T10:50:42Z</dcterms:modified>
  <cp:category/>
  <cp:version/>
  <cp:contentType/>
  <cp:contentStatus/>
</cp:coreProperties>
</file>