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'РНХн'!$A$7:$O$52</definedName>
    <definedName name="_xlnm.Print_Area" localSheetId="0">'РНХн'!$A$1:$O$60</definedName>
  </definedNames>
  <calcPr fullCalcOnLoad="1"/>
</workbook>
</file>

<file path=xl/sharedStrings.xml><?xml version="1.0" encoding="utf-8"?>
<sst xmlns="http://schemas.openxmlformats.org/spreadsheetml/2006/main" count="167" uniqueCount="79">
  <si>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</si>
  <si>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</si>
  <si>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</si>
  <si>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</si>
  <si>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</si>
  <si>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</si>
  <si>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</si>
  <si>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</si>
  <si>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</si>
  <si>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</si>
  <si>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</si>
  <si>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</si>
  <si>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</si>
  <si>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</si>
  <si>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</si>
  <si>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</si>
  <si>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</si>
  <si>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</si>
  <si>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</si>
  <si>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</si>
  <si>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</si>
  <si>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</si>
  <si>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</si>
  <si>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</si>
  <si>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</si>
  <si>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</si>
  <si>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</si>
  <si>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</si>
  <si>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</si>
  <si>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</si>
  <si>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</si>
  <si>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</si>
  <si>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</si>
  <si>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</si>
  <si>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РЕГУЛИР.ТРУБОПРОВ. АРМАТУРА 88-21115 DN40 PN40  ПОЗ.PV6256c</t>
  </si>
  <si>
    <t>ФЛАНЕЦ СТ20 ДУ80Х25</t>
  </si>
  <si>
    <t>ФЛАНЕЦ СТ 15Х5М ДУ25Х63</t>
  </si>
  <si>
    <t>КЛАПАН  СППК  50Х16</t>
  </si>
  <si>
    <t>КЛАПАН СППК ДУ50Х40</t>
  </si>
  <si>
    <t>КЛАПАН СППК ДУ100Х40</t>
  </si>
  <si>
    <t>КЛАПАН КОП 100Х40НЖ</t>
  </si>
  <si>
    <t>КЛАПАН 19НЖ10НЖ 100Х160</t>
  </si>
  <si>
    <t>КЛАПАН ДУ 800</t>
  </si>
  <si>
    <t>ФЛАНЦЫ 15Х5 100/160</t>
  </si>
  <si>
    <t>КЛАПАН СППКЭЯ1-Т 80Х16</t>
  </si>
  <si>
    <t>ФЛАНЕЦ СТ20 ДУ100Х100</t>
  </si>
  <si>
    <t>ФЛАНЕЦ СТ20 ДУ50Х100</t>
  </si>
  <si>
    <t>ФЛАНЦЫ 15Х5М 80/160</t>
  </si>
  <si>
    <t>ФЛАНЕЦ Х5М 80Х40</t>
  </si>
  <si>
    <t>ПРУЖИНА 29844</t>
  </si>
  <si>
    <t>ПРУЖИНА 29849</t>
  </si>
  <si>
    <t>ПРУЖИНА 29178</t>
  </si>
  <si>
    <t>КЛАПАН СППКЭЛ1Т 100Х16</t>
  </si>
  <si>
    <t>ФЛАНЕЦ СТ НЖ ДУ20Х16</t>
  </si>
  <si>
    <t>КЛАПАН 19С38НЖ ДУ80Х63</t>
  </si>
  <si>
    <t>ПРУЖИН.ПРЕДОХР.КЛАПАНА ППК 80*64</t>
  </si>
  <si>
    <t>КЛАПАН ИЖ 65Х16</t>
  </si>
  <si>
    <t>КЛАПАН ИЖ 100Х160</t>
  </si>
  <si>
    <t>КЛАПАН ППК 17с17нж 50Х16</t>
  </si>
  <si>
    <t>ФЛАНЦЫ 15Х16 12Х18Н10Т</t>
  </si>
  <si>
    <t>ФЛАНЦЫ 20Х16 НЖ</t>
  </si>
  <si>
    <t>ФЛАНЦЫ 12Х18Н 25Х16</t>
  </si>
  <si>
    <t>ФЛАНЦЫ 15Х40 НЖ</t>
  </si>
  <si>
    <t>ФЛАНЦЫ 15*40 НЖ</t>
  </si>
  <si>
    <t>ФЛАНЦЫ НЖ 15Х16</t>
  </si>
  <si>
    <t>ФЛАНЦЫ СТ20 15Х25</t>
  </si>
  <si>
    <t>ФЛАНЕЦ НЖ 40*10,16</t>
  </si>
  <si>
    <t>ЗАДВИЖКА ЗКС ф ДУ40 РУ160 с КОФ</t>
  </si>
  <si>
    <t>ЗАДВИЖКА ЗКЛ ДУ200Х100</t>
  </si>
  <si>
    <t>ЗАДВИЖКА  300Х25 ЗКЛ ПЭ</t>
  </si>
  <si>
    <t>ЗАДВИЖКА 30С941НЖ Ф300Х16</t>
  </si>
  <si>
    <t>ПРЕДОХРАНИТЕЛЬНЫЙ КЛАПАН УСТАНОВКИ КЦА ПСВ-801А</t>
  </si>
  <si>
    <t>ЭЛ.ПРИВОД С-Б1-05</t>
  </si>
  <si>
    <t>Клапан регулирующий Fisher 8510B DN-150, PN-63, Cv-148,1, НО в к-те фл.,кр.,прок</t>
  </si>
  <si>
    <t>Клапан регулирующий Fisher 8510B DN-200, PN-100, Cv-751,5, НО в к-те фл.,кр.,пр.</t>
  </si>
  <si>
    <t>КОМПЛЕКТНЫЙ НАБОР SO 06510-700 КЛ.8"</t>
  </si>
  <si>
    <t>ПИЛОТНЫЙ КЛАПАН 456815-ОД5 N.O.</t>
  </si>
  <si>
    <t>КМП</t>
  </si>
  <si>
    <t>Лот № 6 - Арматура трубопроводная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</si>
</sst>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1067647</v>
      </c>
      <c r="C8" s="35">
        <v>412949</v>
      </c>
      <c r="D8" s="36" t="s">
        <v>34</v>
      </c>
      <c r="E8" s="37" t="s">
        <v>77</v>
      </c>
      <c r="F8" s="38">
        <v>1</v>
      </c>
      <c r="G8" s="28" t="s">
        <v>26</v>
      </c>
      <c r="H8" s="29">
        <v>38</v>
      </c>
      <c r="I8" s="32"/>
      <c r="J8" s="33"/>
      <c r="K8" s="30">
        <v>146119.44</v>
      </c>
      <c r="L8" s="30">
        <f>(K8*F8)</f>
        <v>146119.44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1095207</v>
      </c>
      <c r="C9" s="35">
        <v>92258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951.29</v>
      </c>
      <c r="L9" s="30">
        <f aca="true" t="shared" si="0" ref="L9:L51">(K9*F9)</f>
        <v>951.29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1007864</v>
      </c>
      <c r="C10" s="35">
        <v>93219</v>
      </c>
      <c r="D10" s="36" t="s">
        <v>36</v>
      </c>
      <c r="E10" s="37" t="s">
        <v>33</v>
      </c>
      <c r="F10" s="38">
        <v>1</v>
      </c>
      <c r="G10" s="28" t="s">
        <v>26</v>
      </c>
      <c r="H10" s="29">
        <v>26</v>
      </c>
      <c r="I10" s="32"/>
      <c r="J10" s="33"/>
      <c r="K10" s="30">
        <v>3431.28</v>
      </c>
      <c r="L10" s="30">
        <f t="shared" si="0"/>
        <v>3431.28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1172430</v>
      </c>
      <c r="C11" s="35">
        <v>90771</v>
      </c>
      <c r="D11" s="36" t="s">
        <v>37</v>
      </c>
      <c r="E11" s="37" t="s">
        <v>77</v>
      </c>
      <c r="F11" s="38">
        <v>1</v>
      </c>
      <c r="G11" s="28" t="s">
        <v>26</v>
      </c>
      <c r="H11" s="29">
        <v>26</v>
      </c>
      <c r="I11" s="32"/>
      <c r="J11" s="33"/>
      <c r="K11" s="30">
        <v>369.09</v>
      </c>
      <c r="L11" s="30">
        <f t="shared" si="0"/>
        <v>369.09</v>
      </c>
      <c r="M11" s="34"/>
      <c r="N11" s="20">
        <f aca="true" t="shared" si="1" ref="N11:N51">M11*F11</f>
        <v>0</v>
      </c>
      <c r="O11" s="9"/>
    </row>
    <row r="12" spans="1:15" s="10" customFormat="1" ht="15.75" customHeight="1">
      <c r="A12" s="31">
        <v>5</v>
      </c>
      <c r="B12" s="35">
        <v>1021568</v>
      </c>
      <c r="C12" s="35">
        <v>90773</v>
      </c>
      <c r="D12" s="36" t="s">
        <v>38</v>
      </c>
      <c r="E12" s="37" t="s">
        <v>77</v>
      </c>
      <c r="F12" s="38">
        <v>2</v>
      </c>
      <c r="G12" s="28" t="s">
        <v>26</v>
      </c>
      <c r="H12" s="29">
        <v>26</v>
      </c>
      <c r="I12" s="32"/>
      <c r="J12" s="33"/>
      <c r="K12" s="30">
        <v>5099.95</v>
      </c>
      <c r="L12" s="30">
        <f t="shared" si="0"/>
        <v>10199.9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1055751</v>
      </c>
      <c r="C13" s="35">
        <v>90776</v>
      </c>
      <c r="D13" s="36" t="s">
        <v>39</v>
      </c>
      <c r="E13" s="37" t="s">
        <v>33</v>
      </c>
      <c r="F13" s="38">
        <v>4</v>
      </c>
      <c r="G13" s="28" t="s">
        <v>26</v>
      </c>
      <c r="H13" s="29">
        <v>26</v>
      </c>
      <c r="I13" s="32"/>
      <c r="J13" s="33"/>
      <c r="K13" s="30">
        <v>7099.2</v>
      </c>
      <c r="L13" s="30">
        <f t="shared" si="0"/>
        <v>28396.8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1039505</v>
      </c>
      <c r="C14" s="35">
        <v>90956</v>
      </c>
      <c r="D14" s="36" t="s">
        <v>40</v>
      </c>
      <c r="E14" s="37" t="s">
        <v>33</v>
      </c>
      <c r="F14" s="38">
        <v>5</v>
      </c>
      <c r="G14" s="28" t="s">
        <v>26</v>
      </c>
      <c r="H14" s="29">
        <v>26</v>
      </c>
      <c r="I14" s="32"/>
      <c r="J14" s="33"/>
      <c r="K14" s="30">
        <v>0.67</v>
      </c>
      <c r="L14" s="30">
        <f t="shared" si="0"/>
        <v>3.35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1162898</v>
      </c>
      <c r="C15" s="35">
        <v>90973</v>
      </c>
      <c r="D15" s="36" t="s">
        <v>41</v>
      </c>
      <c r="E15" s="37" t="s">
        <v>33</v>
      </c>
      <c r="F15" s="38">
        <v>12</v>
      </c>
      <c r="G15" s="28" t="s">
        <v>26</v>
      </c>
      <c r="H15" s="29">
        <v>26</v>
      </c>
      <c r="I15" s="32"/>
      <c r="J15" s="33"/>
      <c r="K15" s="30">
        <v>1.62</v>
      </c>
      <c r="L15" s="30">
        <f t="shared" si="0"/>
        <v>19.44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1009596</v>
      </c>
      <c r="C16" s="35">
        <v>91021</v>
      </c>
      <c r="D16" s="36" t="s">
        <v>42</v>
      </c>
      <c r="E16" s="37" t="s">
        <v>33</v>
      </c>
      <c r="F16" s="38">
        <v>4</v>
      </c>
      <c r="G16" s="28" t="s">
        <v>26</v>
      </c>
      <c r="H16" s="29">
        <v>26</v>
      </c>
      <c r="I16" s="32"/>
      <c r="J16" s="33"/>
      <c r="K16" s="30">
        <v>7017.84</v>
      </c>
      <c r="L16" s="30">
        <f t="shared" si="0"/>
        <v>28071.36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1488000</v>
      </c>
      <c r="C17" s="35">
        <v>91154</v>
      </c>
      <c r="D17" s="36" t="s">
        <v>43</v>
      </c>
      <c r="E17" s="37" t="s">
        <v>33</v>
      </c>
      <c r="F17" s="38">
        <v>50</v>
      </c>
      <c r="G17" s="28" t="s">
        <v>26</v>
      </c>
      <c r="H17" s="29">
        <v>26</v>
      </c>
      <c r="I17" s="32"/>
      <c r="J17" s="33"/>
      <c r="K17" s="30">
        <v>0.08</v>
      </c>
      <c r="L17" s="30">
        <f t="shared" si="0"/>
        <v>4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1021832</v>
      </c>
      <c r="C18" s="35">
        <v>91210</v>
      </c>
      <c r="D18" s="36" t="s">
        <v>44</v>
      </c>
      <c r="E18" s="37" t="s">
        <v>77</v>
      </c>
      <c r="F18" s="38">
        <v>3</v>
      </c>
      <c r="G18" s="28" t="s">
        <v>26</v>
      </c>
      <c r="H18" s="29">
        <v>26</v>
      </c>
      <c r="I18" s="32"/>
      <c r="J18" s="33"/>
      <c r="K18" s="30">
        <v>1.85</v>
      </c>
      <c r="L18" s="30">
        <f t="shared" si="0"/>
        <v>5.550000000000001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1172665</v>
      </c>
      <c r="C19" s="35">
        <v>91242</v>
      </c>
      <c r="D19" s="36" t="s">
        <v>45</v>
      </c>
      <c r="E19" s="37" t="s">
        <v>33</v>
      </c>
      <c r="F19" s="38">
        <v>4</v>
      </c>
      <c r="G19" s="28" t="s">
        <v>26</v>
      </c>
      <c r="H19" s="29">
        <v>26</v>
      </c>
      <c r="I19" s="32"/>
      <c r="J19" s="33"/>
      <c r="K19" s="30">
        <v>1434.67</v>
      </c>
      <c r="L19" s="30">
        <f t="shared" si="0"/>
        <v>5738.68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1317583</v>
      </c>
      <c r="C20" s="35">
        <v>91384</v>
      </c>
      <c r="D20" s="36" t="s">
        <v>46</v>
      </c>
      <c r="E20" s="37" t="s">
        <v>33</v>
      </c>
      <c r="F20" s="38">
        <v>1</v>
      </c>
      <c r="G20" s="28" t="s">
        <v>26</v>
      </c>
      <c r="H20" s="29">
        <v>26</v>
      </c>
      <c r="I20" s="32"/>
      <c r="J20" s="33"/>
      <c r="K20" s="30">
        <v>591.6</v>
      </c>
      <c r="L20" s="30">
        <f t="shared" si="0"/>
        <v>591.6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1164351</v>
      </c>
      <c r="C21" s="35">
        <v>91412</v>
      </c>
      <c r="D21" s="36" t="s">
        <v>47</v>
      </c>
      <c r="E21" s="37" t="s">
        <v>33</v>
      </c>
      <c r="F21" s="38">
        <v>3</v>
      </c>
      <c r="G21" s="28" t="s">
        <v>26</v>
      </c>
      <c r="H21" s="29">
        <v>26</v>
      </c>
      <c r="I21" s="32"/>
      <c r="J21" s="33"/>
      <c r="K21" s="30">
        <v>2725.77</v>
      </c>
      <c r="L21" s="30">
        <f t="shared" si="0"/>
        <v>8177.3099999999995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1004146</v>
      </c>
      <c r="C22" s="35">
        <v>91414</v>
      </c>
      <c r="D22" s="36" t="s">
        <v>48</v>
      </c>
      <c r="E22" s="37" t="s">
        <v>33</v>
      </c>
      <c r="F22" s="38">
        <v>18</v>
      </c>
      <c r="G22" s="28" t="s">
        <v>26</v>
      </c>
      <c r="H22" s="29">
        <v>26</v>
      </c>
      <c r="I22" s="32"/>
      <c r="J22" s="33"/>
      <c r="K22" s="30">
        <v>11957.62</v>
      </c>
      <c r="L22" s="30">
        <f t="shared" si="0"/>
        <v>215237.16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1106364</v>
      </c>
      <c r="C23" s="35">
        <v>91503</v>
      </c>
      <c r="D23" s="36" t="s">
        <v>49</v>
      </c>
      <c r="E23" s="37" t="s">
        <v>33</v>
      </c>
      <c r="F23" s="38">
        <v>16</v>
      </c>
      <c r="G23" s="28" t="s">
        <v>26</v>
      </c>
      <c r="H23" s="29">
        <v>26</v>
      </c>
      <c r="I23" s="32"/>
      <c r="J23" s="33"/>
      <c r="K23" s="30">
        <v>20611.82</v>
      </c>
      <c r="L23" s="30">
        <f t="shared" si="0"/>
        <v>329789.12</v>
      </c>
      <c r="M23" s="34"/>
      <c r="N23" s="20">
        <f t="shared" si="1"/>
        <v>0</v>
      </c>
      <c r="O23" s="9"/>
    </row>
    <row r="24" spans="1:15" s="10" customFormat="1" ht="15.75" customHeight="1">
      <c r="A24" s="31">
        <v>17</v>
      </c>
      <c r="B24" s="35">
        <v>1106364</v>
      </c>
      <c r="C24" s="35">
        <v>91504</v>
      </c>
      <c r="D24" s="36" t="s">
        <v>50</v>
      </c>
      <c r="E24" s="37" t="s">
        <v>33</v>
      </c>
      <c r="F24" s="38">
        <v>1</v>
      </c>
      <c r="G24" s="28" t="s">
        <v>26</v>
      </c>
      <c r="H24" s="29">
        <v>26</v>
      </c>
      <c r="I24" s="32"/>
      <c r="J24" s="33"/>
      <c r="K24" s="30">
        <v>18517.04</v>
      </c>
      <c r="L24" s="30">
        <f t="shared" si="0"/>
        <v>18517.04</v>
      </c>
      <c r="M24" s="34"/>
      <c r="N24" s="20">
        <f t="shared" si="1"/>
        <v>0</v>
      </c>
      <c r="O24" s="9"/>
    </row>
    <row r="25" spans="1:15" s="10" customFormat="1" ht="15.75" customHeight="1">
      <c r="A25" s="31">
        <v>18</v>
      </c>
      <c r="B25" s="35">
        <v>1106364</v>
      </c>
      <c r="C25" s="35">
        <v>91505</v>
      </c>
      <c r="D25" s="36" t="s">
        <v>51</v>
      </c>
      <c r="E25" s="37" t="s">
        <v>33</v>
      </c>
      <c r="F25" s="38">
        <v>6</v>
      </c>
      <c r="G25" s="28" t="s">
        <v>26</v>
      </c>
      <c r="H25" s="29">
        <v>26</v>
      </c>
      <c r="I25" s="32"/>
      <c r="J25" s="33"/>
      <c r="K25" s="30">
        <v>13643.91</v>
      </c>
      <c r="L25" s="30">
        <f t="shared" si="0"/>
        <v>81863.45999999999</v>
      </c>
      <c r="M25" s="34"/>
      <c r="N25" s="20">
        <f t="shared" si="1"/>
        <v>0</v>
      </c>
      <c r="O25" s="9"/>
    </row>
    <row r="26" spans="1:15" s="10" customFormat="1" ht="15.75" customHeight="1">
      <c r="A26" s="31">
        <v>19</v>
      </c>
      <c r="B26" s="35">
        <v>1070810</v>
      </c>
      <c r="C26" s="35">
        <v>91507</v>
      </c>
      <c r="D26" s="36" t="s">
        <v>52</v>
      </c>
      <c r="E26" s="37" t="s">
        <v>77</v>
      </c>
      <c r="F26" s="38">
        <v>1</v>
      </c>
      <c r="G26" s="28" t="s">
        <v>26</v>
      </c>
      <c r="H26" s="29">
        <v>26</v>
      </c>
      <c r="I26" s="32"/>
      <c r="J26" s="33"/>
      <c r="K26" s="30">
        <v>0.54</v>
      </c>
      <c r="L26" s="30">
        <f t="shared" si="0"/>
        <v>0.54</v>
      </c>
      <c r="M26" s="34"/>
      <c r="N26" s="20">
        <f t="shared" si="1"/>
        <v>0</v>
      </c>
      <c r="O26" s="9"/>
    </row>
    <row r="27" spans="1:15" s="10" customFormat="1" ht="15.75" customHeight="1">
      <c r="A27" s="31">
        <v>20</v>
      </c>
      <c r="B27" s="35">
        <v>1153560</v>
      </c>
      <c r="C27" s="35">
        <v>91595</v>
      </c>
      <c r="D27" s="36" t="s">
        <v>53</v>
      </c>
      <c r="E27" s="37" t="s">
        <v>33</v>
      </c>
      <c r="F27" s="38">
        <v>294</v>
      </c>
      <c r="G27" s="28" t="s">
        <v>26</v>
      </c>
      <c r="H27" s="29">
        <v>26</v>
      </c>
      <c r="I27" s="32"/>
      <c r="J27" s="33"/>
      <c r="K27" s="30">
        <v>0.08</v>
      </c>
      <c r="L27" s="30">
        <f t="shared" si="0"/>
        <v>23.52</v>
      </c>
      <c r="M27" s="34"/>
      <c r="N27" s="20">
        <f t="shared" si="1"/>
        <v>0</v>
      </c>
      <c r="O27" s="9"/>
    </row>
    <row r="28" spans="1:15" s="10" customFormat="1" ht="15.75" customHeight="1">
      <c r="A28" s="31">
        <v>21</v>
      </c>
      <c r="B28" s="35">
        <v>1000426</v>
      </c>
      <c r="C28" s="35">
        <v>91625</v>
      </c>
      <c r="D28" s="36" t="s">
        <v>54</v>
      </c>
      <c r="E28" s="37" t="s">
        <v>33</v>
      </c>
      <c r="F28" s="38">
        <v>2</v>
      </c>
      <c r="G28" s="28" t="s">
        <v>26</v>
      </c>
      <c r="H28" s="29">
        <v>26</v>
      </c>
      <c r="I28" s="32"/>
      <c r="J28" s="33"/>
      <c r="K28" s="30">
        <v>47.33</v>
      </c>
      <c r="L28" s="30">
        <f t="shared" si="0"/>
        <v>94.66</v>
      </c>
      <c r="M28" s="34"/>
      <c r="N28" s="20">
        <f t="shared" si="1"/>
        <v>0</v>
      </c>
      <c r="O28" s="9"/>
    </row>
    <row r="29" spans="1:15" s="10" customFormat="1" ht="15.75" customHeight="1">
      <c r="A29" s="31">
        <v>22</v>
      </c>
      <c r="B29" s="35">
        <v>1166368</v>
      </c>
      <c r="C29" s="35">
        <v>91730</v>
      </c>
      <c r="D29" s="36" t="s">
        <v>55</v>
      </c>
      <c r="E29" s="37" t="s">
        <v>33</v>
      </c>
      <c r="F29" s="38">
        <v>1</v>
      </c>
      <c r="G29" s="28" t="s">
        <v>26</v>
      </c>
      <c r="H29" s="29">
        <v>26</v>
      </c>
      <c r="I29" s="32"/>
      <c r="J29" s="33"/>
      <c r="K29" s="30">
        <v>20885.36</v>
      </c>
      <c r="L29" s="30">
        <f t="shared" si="0"/>
        <v>20885.36</v>
      </c>
      <c r="M29" s="34"/>
      <c r="N29" s="20">
        <f t="shared" si="1"/>
        <v>0</v>
      </c>
      <c r="O29" s="9"/>
    </row>
    <row r="30" spans="1:15" s="10" customFormat="1" ht="15.75" customHeight="1">
      <c r="A30" s="31">
        <v>23</v>
      </c>
      <c r="B30" s="35">
        <v>1004131</v>
      </c>
      <c r="C30" s="35">
        <v>91805</v>
      </c>
      <c r="D30" s="36" t="s">
        <v>56</v>
      </c>
      <c r="E30" s="37" t="s">
        <v>33</v>
      </c>
      <c r="F30" s="38">
        <v>6</v>
      </c>
      <c r="G30" s="28" t="s">
        <v>26</v>
      </c>
      <c r="H30" s="29">
        <v>26</v>
      </c>
      <c r="I30" s="32"/>
      <c r="J30" s="33"/>
      <c r="K30" s="30">
        <v>0.51</v>
      </c>
      <c r="L30" s="30">
        <f t="shared" si="0"/>
        <v>3.06</v>
      </c>
      <c r="M30" s="34"/>
      <c r="N30" s="20">
        <f t="shared" si="1"/>
        <v>0</v>
      </c>
      <c r="O30" s="9"/>
    </row>
    <row r="31" spans="1:15" s="10" customFormat="1" ht="15.75" customHeight="1">
      <c r="A31" s="31">
        <v>24</v>
      </c>
      <c r="B31" s="35">
        <v>1005242</v>
      </c>
      <c r="C31" s="35">
        <v>91812</v>
      </c>
      <c r="D31" s="36" t="s">
        <v>57</v>
      </c>
      <c r="E31" s="37" t="s">
        <v>33</v>
      </c>
      <c r="F31" s="38">
        <v>2</v>
      </c>
      <c r="G31" s="28" t="s">
        <v>26</v>
      </c>
      <c r="H31" s="29">
        <v>26</v>
      </c>
      <c r="I31" s="32"/>
      <c r="J31" s="33"/>
      <c r="K31" s="30">
        <v>5644.1</v>
      </c>
      <c r="L31" s="30">
        <f t="shared" si="0"/>
        <v>11288.2</v>
      </c>
      <c r="M31" s="34"/>
      <c r="N31" s="20">
        <f t="shared" si="1"/>
        <v>0</v>
      </c>
      <c r="O31" s="9"/>
    </row>
    <row r="32" spans="1:15" s="10" customFormat="1" ht="15.75" customHeight="1">
      <c r="A32" s="31">
        <v>25</v>
      </c>
      <c r="B32" s="35">
        <v>1057964</v>
      </c>
      <c r="C32" s="35">
        <v>91822</v>
      </c>
      <c r="D32" s="36" t="s">
        <v>58</v>
      </c>
      <c r="E32" s="37" t="s">
        <v>33</v>
      </c>
      <c r="F32" s="38">
        <v>10</v>
      </c>
      <c r="G32" s="28" t="s">
        <v>26</v>
      </c>
      <c r="H32" s="29">
        <v>26</v>
      </c>
      <c r="I32" s="32"/>
      <c r="J32" s="33"/>
      <c r="K32" s="30">
        <v>13674.56</v>
      </c>
      <c r="L32" s="30">
        <f t="shared" si="0"/>
        <v>136745.6</v>
      </c>
      <c r="M32" s="34"/>
      <c r="N32" s="20">
        <f t="shared" si="1"/>
        <v>0</v>
      </c>
      <c r="O32" s="9"/>
    </row>
    <row r="33" spans="1:15" s="10" customFormat="1" ht="15.75" customHeight="1">
      <c r="A33" s="31">
        <v>26</v>
      </c>
      <c r="B33" s="35">
        <v>1254439</v>
      </c>
      <c r="C33" s="35">
        <v>92001</v>
      </c>
      <c r="D33" s="36" t="s">
        <v>59</v>
      </c>
      <c r="E33" s="37" t="s">
        <v>33</v>
      </c>
      <c r="F33" s="38">
        <v>44</v>
      </c>
      <c r="G33" s="28" t="s">
        <v>26</v>
      </c>
      <c r="H33" s="29">
        <v>26</v>
      </c>
      <c r="I33" s="32"/>
      <c r="J33" s="33"/>
      <c r="K33" s="30">
        <v>0.08</v>
      </c>
      <c r="L33" s="30">
        <f t="shared" si="0"/>
        <v>3.52</v>
      </c>
      <c r="M33" s="34"/>
      <c r="N33" s="20">
        <f t="shared" si="1"/>
        <v>0</v>
      </c>
      <c r="O33" s="9"/>
    </row>
    <row r="34" spans="1:15" s="10" customFormat="1" ht="15.75" customHeight="1">
      <c r="A34" s="31">
        <v>27</v>
      </c>
      <c r="B34" s="35">
        <v>1153560</v>
      </c>
      <c r="C34" s="35">
        <v>92014</v>
      </c>
      <c r="D34" s="36" t="s">
        <v>60</v>
      </c>
      <c r="E34" s="37" t="s">
        <v>33</v>
      </c>
      <c r="F34" s="38">
        <v>438</v>
      </c>
      <c r="G34" s="28" t="s">
        <v>26</v>
      </c>
      <c r="H34" s="29">
        <v>26</v>
      </c>
      <c r="I34" s="32"/>
      <c r="J34" s="33"/>
      <c r="K34" s="30">
        <v>0.12</v>
      </c>
      <c r="L34" s="30">
        <f t="shared" si="0"/>
        <v>52.559999999999995</v>
      </c>
      <c r="M34" s="34"/>
      <c r="N34" s="20">
        <f t="shared" si="1"/>
        <v>0</v>
      </c>
      <c r="O34" s="9"/>
    </row>
    <row r="35" spans="1:15" s="10" customFormat="1" ht="15.75" customHeight="1">
      <c r="A35" s="31">
        <v>28</v>
      </c>
      <c r="B35" s="35">
        <v>1164060</v>
      </c>
      <c r="C35" s="35">
        <v>92024</v>
      </c>
      <c r="D35" s="36" t="s">
        <v>61</v>
      </c>
      <c r="E35" s="37" t="s">
        <v>33</v>
      </c>
      <c r="F35" s="38">
        <v>393</v>
      </c>
      <c r="G35" s="28" t="s">
        <v>26</v>
      </c>
      <c r="H35" s="29">
        <v>26</v>
      </c>
      <c r="I35" s="32"/>
      <c r="J35" s="33"/>
      <c r="K35" s="30">
        <v>0.08</v>
      </c>
      <c r="L35" s="30">
        <f t="shared" si="0"/>
        <v>31.44</v>
      </c>
      <c r="M35" s="34"/>
      <c r="N35" s="20">
        <f t="shared" si="1"/>
        <v>0</v>
      </c>
      <c r="O35" s="9"/>
    </row>
    <row r="36" spans="1:15" s="10" customFormat="1" ht="15.75" customHeight="1">
      <c r="A36" s="31">
        <v>29</v>
      </c>
      <c r="B36" s="35">
        <v>1179735</v>
      </c>
      <c r="C36" s="35">
        <v>92132</v>
      </c>
      <c r="D36" s="36" t="s">
        <v>62</v>
      </c>
      <c r="E36" s="37" t="s">
        <v>33</v>
      </c>
      <c r="F36" s="38">
        <v>234</v>
      </c>
      <c r="G36" s="28" t="s">
        <v>26</v>
      </c>
      <c r="H36" s="29">
        <v>26</v>
      </c>
      <c r="I36" s="32"/>
      <c r="J36" s="33"/>
      <c r="K36" s="30">
        <v>0.04</v>
      </c>
      <c r="L36" s="30">
        <f t="shared" si="0"/>
        <v>9.36</v>
      </c>
      <c r="M36" s="34"/>
      <c r="N36" s="20">
        <f t="shared" si="1"/>
        <v>0</v>
      </c>
      <c r="O36" s="9"/>
    </row>
    <row r="37" spans="1:15" s="10" customFormat="1" ht="15.75" customHeight="1">
      <c r="A37" s="31">
        <v>30</v>
      </c>
      <c r="B37" s="35">
        <v>1179735</v>
      </c>
      <c r="C37" s="35">
        <v>92232</v>
      </c>
      <c r="D37" s="36" t="s">
        <v>63</v>
      </c>
      <c r="E37" s="37" t="s">
        <v>33</v>
      </c>
      <c r="F37" s="38">
        <v>173</v>
      </c>
      <c r="G37" s="28" t="s">
        <v>26</v>
      </c>
      <c r="H37" s="29">
        <v>26</v>
      </c>
      <c r="I37" s="32"/>
      <c r="J37" s="33"/>
      <c r="K37" s="30">
        <v>0.43</v>
      </c>
      <c r="L37" s="30">
        <f t="shared" si="0"/>
        <v>74.39</v>
      </c>
      <c r="M37" s="34"/>
      <c r="N37" s="20">
        <f t="shared" si="1"/>
        <v>0</v>
      </c>
      <c r="O37" s="9"/>
    </row>
    <row r="38" spans="1:15" s="10" customFormat="1" ht="15.75" customHeight="1">
      <c r="A38" s="31">
        <v>31</v>
      </c>
      <c r="B38" s="35">
        <v>1254439</v>
      </c>
      <c r="C38" s="35">
        <v>92601</v>
      </c>
      <c r="D38" s="36" t="s">
        <v>64</v>
      </c>
      <c r="E38" s="37" t="s">
        <v>33</v>
      </c>
      <c r="F38" s="38">
        <v>46</v>
      </c>
      <c r="G38" s="28" t="s">
        <v>26</v>
      </c>
      <c r="H38" s="29">
        <v>26</v>
      </c>
      <c r="I38" s="32"/>
      <c r="J38" s="33"/>
      <c r="K38" s="30">
        <v>0.08</v>
      </c>
      <c r="L38" s="30">
        <f t="shared" si="0"/>
        <v>3.68</v>
      </c>
      <c r="M38" s="34"/>
      <c r="N38" s="20">
        <f t="shared" si="1"/>
        <v>0</v>
      </c>
      <c r="O38" s="9"/>
    </row>
    <row r="39" spans="1:15" s="10" customFormat="1" ht="15.75" customHeight="1">
      <c r="A39" s="31">
        <v>32</v>
      </c>
      <c r="B39" s="35">
        <v>1005769</v>
      </c>
      <c r="C39" s="35">
        <v>93015</v>
      </c>
      <c r="D39" s="36" t="s">
        <v>65</v>
      </c>
      <c r="E39" s="37" t="s">
        <v>33</v>
      </c>
      <c r="F39" s="38">
        <v>37</v>
      </c>
      <c r="G39" s="28" t="s">
        <v>26</v>
      </c>
      <c r="H39" s="29">
        <v>26</v>
      </c>
      <c r="I39" s="32"/>
      <c r="J39" s="33"/>
      <c r="K39" s="30">
        <v>0.04</v>
      </c>
      <c r="L39" s="30">
        <f t="shared" si="0"/>
        <v>1.48</v>
      </c>
      <c r="M39" s="34"/>
      <c r="N39" s="20">
        <f t="shared" si="1"/>
        <v>0</v>
      </c>
      <c r="O39" s="9"/>
    </row>
    <row r="40" spans="1:15" s="10" customFormat="1" ht="15.75" customHeight="1">
      <c r="A40" s="31">
        <v>33</v>
      </c>
      <c r="B40" s="35">
        <v>1007864</v>
      </c>
      <c r="C40" s="35">
        <v>93219</v>
      </c>
      <c r="D40" s="36" t="s">
        <v>36</v>
      </c>
      <c r="E40" s="37" t="s">
        <v>33</v>
      </c>
      <c r="F40" s="38">
        <v>265</v>
      </c>
      <c r="G40" s="28" t="s">
        <v>26</v>
      </c>
      <c r="H40" s="29">
        <v>26</v>
      </c>
      <c r="I40" s="32"/>
      <c r="J40" s="33"/>
      <c r="K40" s="30">
        <v>3431.28</v>
      </c>
      <c r="L40" s="30">
        <f t="shared" si="0"/>
        <v>909289.2000000001</v>
      </c>
      <c r="M40" s="34"/>
      <c r="N40" s="20">
        <f t="shared" si="1"/>
        <v>0</v>
      </c>
      <c r="O40" s="9"/>
    </row>
    <row r="41" spans="1:15" s="10" customFormat="1" ht="15.75" customHeight="1">
      <c r="A41" s="31">
        <v>34</v>
      </c>
      <c r="B41" s="35">
        <v>1072056</v>
      </c>
      <c r="C41" s="35">
        <v>93659</v>
      </c>
      <c r="D41" s="36" t="s">
        <v>66</v>
      </c>
      <c r="E41" s="37" t="s">
        <v>33</v>
      </c>
      <c r="F41" s="38">
        <v>75</v>
      </c>
      <c r="G41" s="28" t="s">
        <v>26</v>
      </c>
      <c r="H41" s="29">
        <v>26</v>
      </c>
      <c r="I41" s="32"/>
      <c r="J41" s="33"/>
      <c r="K41" s="30">
        <v>517.37</v>
      </c>
      <c r="L41" s="30">
        <f t="shared" si="0"/>
        <v>38802.75</v>
      </c>
      <c r="M41" s="34"/>
      <c r="N41" s="20">
        <f t="shared" si="1"/>
        <v>0</v>
      </c>
      <c r="O41" s="9"/>
    </row>
    <row r="42" spans="1:15" s="10" customFormat="1" ht="15.75" customHeight="1">
      <c r="A42" s="31">
        <v>35</v>
      </c>
      <c r="B42" s="35">
        <v>1024619</v>
      </c>
      <c r="C42" s="35">
        <v>104150</v>
      </c>
      <c r="D42" s="36" t="s">
        <v>67</v>
      </c>
      <c r="E42" s="37" t="s">
        <v>33</v>
      </c>
      <c r="F42" s="38">
        <v>1</v>
      </c>
      <c r="G42" s="28" t="s">
        <v>26</v>
      </c>
      <c r="H42" s="29">
        <v>26</v>
      </c>
      <c r="I42" s="32"/>
      <c r="J42" s="33"/>
      <c r="K42" s="30">
        <v>10128.76</v>
      </c>
      <c r="L42" s="30">
        <f t="shared" si="0"/>
        <v>10128.76</v>
      </c>
      <c r="M42" s="34"/>
      <c r="N42" s="20">
        <f t="shared" si="1"/>
        <v>0</v>
      </c>
      <c r="O42" s="9"/>
    </row>
    <row r="43" spans="1:15" s="10" customFormat="1" ht="15.75" customHeight="1">
      <c r="A43" s="31">
        <v>36</v>
      </c>
      <c r="B43" s="35">
        <v>1038499</v>
      </c>
      <c r="C43" s="35">
        <v>104502</v>
      </c>
      <c r="D43" s="36" t="s">
        <v>68</v>
      </c>
      <c r="E43" s="37" t="s">
        <v>33</v>
      </c>
      <c r="F43" s="38">
        <v>1</v>
      </c>
      <c r="G43" s="28" t="s">
        <v>26</v>
      </c>
      <c r="H43" s="29">
        <v>26</v>
      </c>
      <c r="I43" s="32"/>
      <c r="J43" s="33"/>
      <c r="K43" s="30">
        <v>16484.13</v>
      </c>
      <c r="L43" s="30">
        <f t="shared" si="0"/>
        <v>16484.13</v>
      </c>
      <c r="M43" s="34"/>
      <c r="N43" s="20">
        <f t="shared" si="1"/>
        <v>0</v>
      </c>
      <c r="O43" s="9"/>
    </row>
    <row r="44" spans="1:15" s="10" customFormat="1" ht="15.75" customHeight="1">
      <c r="A44" s="31">
        <v>37</v>
      </c>
      <c r="B44" s="35">
        <v>1299886</v>
      </c>
      <c r="C44" s="35">
        <v>210040</v>
      </c>
      <c r="D44" s="36" t="s">
        <v>69</v>
      </c>
      <c r="E44" s="37" t="s">
        <v>77</v>
      </c>
      <c r="F44" s="38">
        <v>1</v>
      </c>
      <c r="G44" s="28" t="s">
        <v>26</v>
      </c>
      <c r="H44" s="29">
        <v>26</v>
      </c>
      <c r="I44" s="32"/>
      <c r="J44" s="33"/>
      <c r="K44" s="30">
        <v>1807.58</v>
      </c>
      <c r="L44" s="30">
        <f t="shared" si="0"/>
        <v>1807.58</v>
      </c>
      <c r="M44" s="34"/>
      <c r="N44" s="20">
        <f t="shared" si="1"/>
        <v>0</v>
      </c>
      <c r="O44" s="9"/>
    </row>
    <row r="45" spans="1:15" s="10" customFormat="1" ht="15.75" customHeight="1">
      <c r="A45" s="31">
        <v>38</v>
      </c>
      <c r="B45" s="35">
        <v>1009348</v>
      </c>
      <c r="C45" s="35">
        <v>210051</v>
      </c>
      <c r="D45" s="36" t="s">
        <v>70</v>
      </c>
      <c r="E45" s="37" t="s">
        <v>33</v>
      </c>
      <c r="F45" s="38">
        <v>45</v>
      </c>
      <c r="G45" s="28" t="s">
        <v>26</v>
      </c>
      <c r="H45" s="29">
        <v>26</v>
      </c>
      <c r="I45" s="32"/>
      <c r="J45" s="33"/>
      <c r="K45" s="30">
        <v>19702.88</v>
      </c>
      <c r="L45" s="30">
        <f t="shared" si="0"/>
        <v>886629.6000000001</v>
      </c>
      <c r="M45" s="34"/>
      <c r="N45" s="20">
        <f t="shared" si="1"/>
        <v>0</v>
      </c>
      <c r="O45" s="9"/>
    </row>
    <row r="46" spans="1:15" s="10" customFormat="1" ht="15.75" customHeight="1">
      <c r="A46" s="31">
        <v>39</v>
      </c>
      <c r="B46" s="35">
        <v>1853940</v>
      </c>
      <c r="C46" s="35">
        <v>210248</v>
      </c>
      <c r="D46" s="36" t="s">
        <v>71</v>
      </c>
      <c r="E46" s="37" t="s">
        <v>33</v>
      </c>
      <c r="F46" s="38">
        <v>1</v>
      </c>
      <c r="G46" s="28" t="s">
        <v>26</v>
      </c>
      <c r="H46" s="29">
        <v>26</v>
      </c>
      <c r="I46" s="32"/>
      <c r="J46" s="33"/>
      <c r="K46" s="30">
        <v>58247.72</v>
      </c>
      <c r="L46" s="30">
        <f t="shared" si="0"/>
        <v>58247.72</v>
      </c>
      <c r="M46" s="34"/>
      <c r="N46" s="20">
        <f t="shared" si="1"/>
        <v>0</v>
      </c>
      <c r="O46" s="9"/>
    </row>
    <row r="47" spans="1:15" s="10" customFormat="1" ht="15.75" customHeight="1">
      <c r="A47" s="31">
        <v>40</v>
      </c>
      <c r="B47" s="35">
        <v>1473803</v>
      </c>
      <c r="C47" s="35">
        <v>212132</v>
      </c>
      <c r="D47" s="36" t="s">
        <v>72</v>
      </c>
      <c r="E47" s="37" t="s">
        <v>33</v>
      </c>
      <c r="F47" s="38">
        <v>1</v>
      </c>
      <c r="G47" s="28" t="s">
        <v>26</v>
      </c>
      <c r="H47" s="29">
        <v>26</v>
      </c>
      <c r="I47" s="32"/>
      <c r="J47" s="33"/>
      <c r="K47" s="30">
        <v>97952.4</v>
      </c>
      <c r="L47" s="30">
        <f t="shared" si="0"/>
        <v>97952.4</v>
      </c>
      <c r="M47" s="34"/>
      <c r="N47" s="20">
        <f t="shared" si="1"/>
        <v>0</v>
      </c>
      <c r="O47" s="9"/>
    </row>
    <row r="48" spans="1:15" s="10" customFormat="1" ht="15.75" customHeight="1">
      <c r="A48" s="31">
        <v>41</v>
      </c>
      <c r="B48" s="35">
        <v>1247803</v>
      </c>
      <c r="C48" s="35">
        <v>284069</v>
      </c>
      <c r="D48" s="36" t="s">
        <v>73</v>
      </c>
      <c r="E48" s="37" t="s">
        <v>77</v>
      </c>
      <c r="F48" s="38">
        <v>1</v>
      </c>
      <c r="G48" s="28" t="s">
        <v>26</v>
      </c>
      <c r="H48" s="29">
        <v>38</v>
      </c>
      <c r="I48" s="32"/>
      <c r="J48" s="33"/>
      <c r="K48" s="30">
        <v>167568.16</v>
      </c>
      <c r="L48" s="30">
        <f t="shared" si="0"/>
        <v>167568.16</v>
      </c>
      <c r="M48" s="34"/>
      <c r="N48" s="20">
        <f t="shared" si="1"/>
        <v>0</v>
      </c>
      <c r="O48" s="9"/>
    </row>
    <row r="49" spans="1:15" s="10" customFormat="1" ht="15.75" customHeight="1">
      <c r="A49" s="31">
        <v>42</v>
      </c>
      <c r="B49" s="35">
        <v>1247806</v>
      </c>
      <c r="C49" s="35">
        <v>284070</v>
      </c>
      <c r="D49" s="36" t="s">
        <v>74</v>
      </c>
      <c r="E49" s="37" t="s">
        <v>77</v>
      </c>
      <c r="F49" s="38">
        <v>1</v>
      </c>
      <c r="G49" s="28" t="s">
        <v>26</v>
      </c>
      <c r="H49" s="29">
        <v>38</v>
      </c>
      <c r="I49" s="32"/>
      <c r="J49" s="33"/>
      <c r="K49" s="30">
        <v>237990.88</v>
      </c>
      <c r="L49" s="30">
        <f t="shared" si="0"/>
        <v>237990.88</v>
      </c>
      <c r="M49" s="34"/>
      <c r="N49" s="20">
        <f t="shared" si="1"/>
        <v>0</v>
      </c>
      <c r="O49" s="9"/>
    </row>
    <row r="50" spans="1:15" s="10" customFormat="1" ht="15.75" customHeight="1">
      <c r="A50" s="31">
        <v>43</v>
      </c>
      <c r="B50" s="35">
        <v>1665765</v>
      </c>
      <c r="C50" s="35">
        <v>415821</v>
      </c>
      <c r="D50" s="36" t="s">
        <v>75</v>
      </c>
      <c r="E50" s="37" t="s">
        <v>77</v>
      </c>
      <c r="F50" s="38">
        <v>2</v>
      </c>
      <c r="G50" s="28" t="s">
        <v>26</v>
      </c>
      <c r="H50" s="29">
        <v>38</v>
      </c>
      <c r="I50" s="32"/>
      <c r="J50" s="33"/>
      <c r="K50" s="30">
        <v>15636.26</v>
      </c>
      <c r="L50" s="30">
        <f t="shared" si="0"/>
        <v>31272.52</v>
      </c>
      <c r="M50" s="34"/>
      <c r="N50" s="20">
        <f t="shared" si="1"/>
        <v>0</v>
      </c>
      <c r="O50" s="9"/>
    </row>
    <row r="51" spans="1:15" s="10" customFormat="1" ht="15.75" customHeight="1">
      <c r="A51" s="31">
        <v>44</v>
      </c>
      <c r="B51" s="35">
        <v>1792954</v>
      </c>
      <c r="C51" s="35">
        <v>415823</v>
      </c>
      <c r="D51" s="36" t="s">
        <v>76</v>
      </c>
      <c r="E51" s="37" t="s">
        <v>77</v>
      </c>
      <c r="F51" s="38">
        <v>2</v>
      </c>
      <c r="G51" s="28" t="s">
        <v>26</v>
      </c>
      <c r="H51" s="29">
        <v>38</v>
      </c>
      <c r="I51" s="32"/>
      <c r="J51" s="33"/>
      <c r="K51" s="30">
        <v>38660.41</v>
      </c>
      <c r="L51" s="30">
        <f t="shared" si="0"/>
        <v>77320.82</v>
      </c>
      <c r="M51" s="34"/>
      <c r="N51" s="20">
        <f t="shared" si="1"/>
        <v>0</v>
      </c>
      <c r="O51" s="9"/>
    </row>
    <row r="52" spans="1:15" s="4" customFormat="1" ht="16.5" customHeight="1">
      <c r="A52" s="23"/>
      <c r="B52" s="24"/>
      <c r="C52" s="24"/>
      <c r="D52" s="24"/>
      <c r="E52" s="24"/>
      <c r="F52" s="24"/>
      <c r="G52" s="28"/>
      <c r="H52" s="24"/>
      <c r="I52" s="24"/>
      <c r="J52" s="24"/>
      <c r="K52" s="25" t="s">
        <v>3</v>
      </c>
      <c r="L52" s="39">
        <f>SUM(L8:L51)</f>
        <v>3580197.7600000002</v>
      </c>
      <c r="M52" s="25" t="s">
        <v>3</v>
      </c>
      <c r="N52" s="21">
        <f>SUBTOTAL(9,N8:N51)</f>
        <v>0</v>
      </c>
      <c r="O52" s="15" t="s">
        <v>20</v>
      </c>
    </row>
    <row r="53" spans="1:15" ht="25.5" customHeight="1">
      <c r="A53" s="45" t="s">
        <v>19</v>
      </c>
      <c r="B53" s="53"/>
      <c r="C53" s="53"/>
      <c r="D53" s="53"/>
      <c r="E53" s="53"/>
      <c r="F53" s="53"/>
      <c r="G53" s="53"/>
      <c r="H53" s="53"/>
      <c r="I53" s="26"/>
      <c r="J53" s="26"/>
      <c r="K53" s="26"/>
      <c r="L53" s="40">
        <f>L52*1.2</f>
        <v>4296237.312</v>
      </c>
      <c r="M53" s="26"/>
      <c r="N53" s="27">
        <f>N52*1.2</f>
        <v>0</v>
      </c>
      <c r="O53" s="14" t="s">
        <v>32</v>
      </c>
    </row>
    <row r="54" spans="1:15" s="7" customFormat="1" ht="23.25" customHeight="1">
      <c r="A54" s="62" t="s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>
      <c r="A55" s="61" t="s">
        <v>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ht="15.75">
      <c r="A56" s="61" t="s">
        <v>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6" ht="60" customHeight="1">
      <c r="A58" s="61" t="s">
        <v>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16"/>
    </row>
    <row r="59" spans="1:12" ht="28.5" customHeight="1">
      <c r="A59" s="60" t="s">
        <v>21</v>
      </c>
      <c r="B59" s="60"/>
      <c r="C59" s="60"/>
      <c r="D59" s="60"/>
      <c r="E59" s="60"/>
      <c r="F59" s="17"/>
      <c r="G59" s="18"/>
      <c r="H59" s="18"/>
      <c r="I59" s="3"/>
      <c r="J59" s="18" t="s">
        <v>22</v>
      </c>
      <c r="K59" s="19"/>
      <c r="L59" s="19"/>
    </row>
    <row r="60" spans="1:12" ht="28.5" customHeight="1">
      <c r="A60" s="41" t="s">
        <v>23</v>
      </c>
      <c r="B60" s="41" t="s">
        <v>24</v>
      </c>
      <c r="C60" s="41"/>
      <c r="D60" s="41"/>
      <c r="E60" s="41"/>
      <c r="F60" s="42" t="s">
        <v>25</v>
      </c>
      <c r="G60" s="42"/>
      <c r="H60" s="42"/>
      <c r="I60" s="3"/>
      <c r="J60" s="19"/>
      <c r="K60" s="19"/>
      <c r="L60" s="19"/>
    </row>
    <row r="61" spans="4:13" ht="15">
      <c r="D61" s="3"/>
      <c r="E61" s="6"/>
      <c r="F61" s="3"/>
      <c r="G61" s="3"/>
      <c r="H61" s="3"/>
      <c r="I61" s="3"/>
      <c r="J61" s="3"/>
      <c r="K61" s="3"/>
      <c r="L61" s="3"/>
      <c r="M61" s="7"/>
    </row>
  </sheetData>
  <sheetProtection/>
  <autoFilter ref="A7:O52"/>
  <mergeCells count="26">
    <mergeCell ref="M4:M6"/>
    <mergeCell ref="D5:D6"/>
    <mergeCell ref="A4:A6"/>
    <mergeCell ref="A59:E59"/>
    <mergeCell ref="A58:O58"/>
    <mergeCell ref="A57:O57"/>
    <mergeCell ref="A54:O54"/>
    <mergeCell ref="A56:O56"/>
    <mergeCell ref="A55:O55"/>
    <mergeCell ref="C5:C6"/>
    <mergeCell ref="L4:L6"/>
    <mergeCell ref="A53:H53"/>
    <mergeCell ref="A1:O1"/>
    <mergeCell ref="A2:O2"/>
    <mergeCell ref="B4:J4"/>
    <mergeCell ref="N4:N6"/>
    <mergeCell ref="O4:O6"/>
    <mergeCell ref="E5:E6"/>
    <mergeCell ref="B5:B6"/>
    <mergeCell ref="J5:J6"/>
    <mergeCell ref="A60:E60"/>
    <mergeCell ref="F60:H60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51"/>
    <dataValidation type="decimal" allowBlank="1" showErrorMessage="1" errorTitle="Ошибка!" error="Значение должно быть числом" sqref="F8:F51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2019-02-18T06:51:55Z</dcterms:modified>
  <cp:category/>
  <cp:version/>
  <cp:contentType/>
  <cp:contentStatus/>
</cp:coreProperties>
</file>