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720" windowHeight="11235" activeTab="0"/>
  </bookViews>
  <sheets>
    <sheet name="РНХн" sheetId="1" r:id="rId1"/>
  </sheets>
  <definedNames>
    <definedName name="_xlnm._FilterDatabase" localSheetId="0" hidden="1">'РНХн'!$A$7:$O$23</definedName>
    <definedName name="_xlnm.Print_Area" localSheetId="0">'РНХн'!$A$1:$O$31</definedName>
  </definedNames>
  <calcPr fullCalcOnLoad="1"/>
</workbook>
</file>

<file path=xl/sharedStrings.xml><?xml version="1.0" encoding="utf-8"?>
<sst xmlns="http://schemas.openxmlformats.org/spreadsheetml/2006/main" count="80" uniqueCount="49">
  <si>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</si>
  <si>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</si>
  <si>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</si>
  <si>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</si>
  <si>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</si>
  <si>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</si>
  <si>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</si>
  <si>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</si>
  <si>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</si>
  <si>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</si>
  <si>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</si>
  <si>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</si>
  <si>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</si>
  <si>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</si>
  <si>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</si>
  <si>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</si>
  <si>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</si>
  <si>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</si>
  <si>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</si>
  <si>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</si>
  <si>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</si>
  <si>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</si>
  <si>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</si>
  <si>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</si>
  <si>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</si>
  <si>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</si>
  <si>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</si>
  <si>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</si>
  <si>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</si>
  <si>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</si>
  <si>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</si>
  <si>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</si>
  <si>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</si>
  <si>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КАБЕЛЬ OLFLEX 5*2*0,34</t>
  </si>
  <si>
    <t>КАБЕЛЬ OLFTEX 12G0.5</t>
  </si>
  <si>
    <t>КАБЕЛЬ OLFLEX 4G10</t>
  </si>
  <si>
    <t>ПРОВОД FEP-2,5 Ж/З</t>
  </si>
  <si>
    <t>КАБЕЛЬ  UNITRONIC 4х2х26</t>
  </si>
  <si>
    <t>КАБЕЛЬ ТПВБбГ 7Х8/1.6ММ</t>
  </si>
  <si>
    <t>ПРОВОД ТРВ 2*0,5</t>
  </si>
  <si>
    <t>ПРОВОД ТРП 2*0,5</t>
  </si>
  <si>
    <t>ПРОВОД ПУВ 1*1Б</t>
  </si>
  <si>
    <t>ПРОВОД ПУГВ  1*1г</t>
  </si>
  <si>
    <t>ПРОВОД ПУВ 1*1,5 БЕЛЫЙ</t>
  </si>
  <si>
    <t>Провод АППВ/ПАВП 2*6,0</t>
  </si>
  <si>
    <t>КАБЕЛЬ -АКВВГ-7*2,5</t>
  </si>
  <si>
    <t>КАБЕЛЬ АКВВГ 10*2,5</t>
  </si>
  <si>
    <t>М</t>
  </si>
  <si>
    <t>Лот № 9 - Кабельная продукция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</si>
</sst>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8.00390625" style="2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7" customHeight="1">
      <c r="A2" s="56" t="s">
        <v>48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44" t="s">
        <v>0</v>
      </c>
      <c r="B4" s="53" t="s">
        <v>2</v>
      </c>
      <c r="C4" s="54"/>
      <c r="D4" s="54"/>
      <c r="E4" s="54"/>
      <c r="F4" s="54"/>
      <c r="G4" s="54"/>
      <c r="H4" s="54"/>
      <c r="I4" s="54"/>
      <c r="J4" s="57"/>
      <c r="K4" s="60" t="s">
        <v>29</v>
      </c>
      <c r="L4" s="50" t="s">
        <v>30</v>
      </c>
      <c r="M4" s="41" t="s">
        <v>17</v>
      </c>
      <c r="N4" s="41" t="s">
        <v>18</v>
      </c>
      <c r="O4" s="41" t="s">
        <v>4</v>
      </c>
    </row>
    <row r="5" spans="1:15" s="3" customFormat="1" ht="25.5" customHeight="1">
      <c r="A5" s="45"/>
      <c r="B5" s="41" t="s">
        <v>27</v>
      </c>
      <c r="C5" s="41" t="s">
        <v>31</v>
      </c>
      <c r="D5" s="41" t="s">
        <v>15</v>
      </c>
      <c r="E5" s="41" t="s">
        <v>10</v>
      </c>
      <c r="F5" s="41" t="s">
        <v>11</v>
      </c>
      <c r="G5" s="53" t="s">
        <v>12</v>
      </c>
      <c r="H5" s="57"/>
      <c r="I5" s="41" t="s">
        <v>13</v>
      </c>
      <c r="J5" s="41" t="s">
        <v>14</v>
      </c>
      <c r="K5" s="61"/>
      <c r="L5" s="51"/>
      <c r="M5" s="42"/>
      <c r="N5" s="42"/>
      <c r="O5" s="42"/>
    </row>
    <row r="6" spans="1:15" s="3" customFormat="1" ht="26.25" customHeight="1">
      <c r="A6" s="46"/>
      <c r="B6" s="43"/>
      <c r="C6" s="43"/>
      <c r="D6" s="43"/>
      <c r="E6" s="43"/>
      <c r="F6" s="43"/>
      <c r="G6" s="11" t="s">
        <v>5</v>
      </c>
      <c r="H6" s="11" t="s">
        <v>6</v>
      </c>
      <c r="I6" s="43"/>
      <c r="J6" s="43"/>
      <c r="K6" s="62"/>
      <c r="L6" s="52"/>
      <c r="M6" s="43"/>
      <c r="N6" s="43"/>
      <c r="O6" s="43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>
        <v>1267847</v>
      </c>
      <c r="C8" s="35">
        <v>371522</v>
      </c>
      <c r="D8" s="36" t="s">
        <v>33</v>
      </c>
      <c r="E8" s="37" t="s">
        <v>47</v>
      </c>
      <c r="F8" s="38">
        <v>100</v>
      </c>
      <c r="G8" s="28" t="s">
        <v>26</v>
      </c>
      <c r="H8" s="29">
        <v>36</v>
      </c>
      <c r="I8" s="32"/>
      <c r="J8" s="33"/>
      <c r="K8" s="30">
        <v>411.82</v>
      </c>
      <c r="L8" s="30">
        <f>(K8*F8)</f>
        <v>41182</v>
      </c>
      <c r="M8" s="34"/>
      <c r="N8" s="20">
        <f>M8*F8</f>
        <v>0</v>
      </c>
      <c r="O8" s="9"/>
    </row>
    <row r="9" spans="1:15" s="10" customFormat="1" ht="15.75" customHeight="1">
      <c r="A9" s="31">
        <v>2</v>
      </c>
      <c r="B9" s="35">
        <v>1267843</v>
      </c>
      <c r="C9" s="35">
        <v>371529</v>
      </c>
      <c r="D9" s="36" t="s">
        <v>34</v>
      </c>
      <c r="E9" s="37" t="s">
        <v>47</v>
      </c>
      <c r="F9" s="38">
        <v>3550</v>
      </c>
      <c r="G9" s="28" t="s">
        <v>26</v>
      </c>
      <c r="H9" s="29">
        <v>36</v>
      </c>
      <c r="I9" s="32"/>
      <c r="J9" s="33"/>
      <c r="K9" s="30">
        <v>288.54</v>
      </c>
      <c r="L9" s="30">
        <f aca="true" t="shared" si="0" ref="L9:L22">(K9*F9)</f>
        <v>1024317.0000000001</v>
      </c>
      <c r="M9" s="34"/>
      <c r="N9" s="20"/>
      <c r="O9" s="9"/>
    </row>
    <row r="10" spans="1:15" s="10" customFormat="1" ht="15.75" customHeight="1">
      <c r="A10" s="31">
        <v>3</v>
      </c>
      <c r="B10" s="35">
        <v>1267840</v>
      </c>
      <c r="C10" s="35">
        <v>371534</v>
      </c>
      <c r="D10" s="36" t="s">
        <v>35</v>
      </c>
      <c r="E10" s="37" t="s">
        <v>47</v>
      </c>
      <c r="F10" s="38">
        <v>200</v>
      </c>
      <c r="G10" s="28" t="s">
        <v>26</v>
      </c>
      <c r="H10" s="29">
        <v>36</v>
      </c>
      <c r="I10" s="32"/>
      <c r="J10" s="33"/>
      <c r="K10" s="30">
        <v>313.07</v>
      </c>
      <c r="L10" s="30">
        <f t="shared" si="0"/>
        <v>62614</v>
      </c>
      <c r="M10" s="34"/>
      <c r="N10" s="20"/>
      <c r="O10" s="9"/>
    </row>
    <row r="11" spans="1:15" s="10" customFormat="1" ht="15.75" customHeight="1">
      <c r="A11" s="31">
        <v>4</v>
      </c>
      <c r="B11" s="35">
        <v>1035244</v>
      </c>
      <c r="C11" s="35">
        <v>371537</v>
      </c>
      <c r="D11" s="36" t="s">
        <v>36</v>
      </c>
      <c r="E11" s="37" t="s">
        <v>47</v>
      </c>
      <c r="F11" s="38">
        <v>410</v>
      </c>
      <c r="G11" s="28" t="s">
        <v>26</v>
      </c>
      <c r="H11" s="29">
        <v>36</v>
      </c>
      <c r="I11" s="32"/>
      <c r="J11" s="33"/>
      <c r="K11" s="30">
        <v>44.46</v>
      </c>
      <c r="L11" s="30">
        <f t="shared" si="0"/>
        <v>18228.6</v>
      </c>
      <c r="M11" s="34"/>
      <c r="N11" s="20"/>
      <c r="O11" s="9"/>
    </row>
    <row r="12" spans="1:15" s="10" customFormat="1" ht="15.75" customHeight="1">
      <c r="A12" s="31">
        <v>5</v>
      </c>
      <c r="B12" s="35">
        <v>1296815</v>
      </c>
      <c r="C12" s="35">
        <v>371576</v>
      </c>
      <c r="D12" s="36" t="s">
        <v>37</v>
      </c>
      <c r="E12" s="37" t="s">
        <v>47</v>
      </c>
      <c r="F12" s="38">
        <v>380</v>
      </c>
      <c r="G12" s="28" t="s">
        <v>26</v>
      </c>
      <c r="H12" s="29">
        <v>36</v>
      </c>
      <c r="I12" s="32"/>
      <c r="J12" s="33"/>
      <c r="K12" s="30">
        <v>178.68</v>
      </c>
      <c r="L12" s="30">
        <f t="shared" si="0"/>
        <v>67898.40000000001</v>
      </c>
      <c r="M12" s="34"/>
      <c r="N12" s="20"/>
      <c r="O12" s="9"/>
    </row>
    <row r="13" spans="1:15" s="10" customFormat="1" ht="15.75" customHeight="1">
      <c r="A13" s="31">
        <v>6</v>
      </c>
      <c r="B13" s="35">
        <v>1119879</v>
      </c>
      <c r="C13" s="35">
        <v>417020</v>
      </c>
      <c r="D13" s="36" t="s">
        <v>38</v>
      </c>
      <c r="E13" s="37" t="s">
        <v>47</v>
      </c>
      <c r="F13" s="38">
        <v>144</v>
      </c>
      <c r="G13" s="28" t="s">
        <v>26</v>
      </c>
      <c r="H13" s="29">
        <v>38</v>
      </c>
      <c r="I13" s="32"/>
      <c r="J13" s="33"/>
      <c r="K13" s="30">
        <v>31.44</v>
      </c>
      <c r="L13" s="30">
        <f t="shared" si="0"/>
        <v>4527.360000000001</v>
      </c>
      <c r="M13" s="34"/>
      <c r="N13" s="20"/>
      <c r="O13" s="9"/>
    </row>
    <row r="14" spans="1:15" s="10" customFormat="1" ht="15.75" customHeight="1">
      <c r="A14" s="31">
        <v>7</v>
      </c>
      <c r="B14" s="35">
        <v>1046553</v>
      </c>
      <c r="C14" s="35">
        <v>140056</v>
      </c>
      <c r="D14" s="36" t="s">
        <v>39</v>
      </c>
      <c r="E14" s="37" t="s">
        <v>47</v>
      </c>
      <c r="F14" s="38">
        <v>269</v>
      </c>
      <c r="G14" s="28" t="s">
        <v>26</v>
      </c>
      <c r="H14" s="29">
        <v>95</v>
      </c>
      <c r="I14" s="32"/>
      <c r="J14" s="33"/>
      <c r="K14" s="30">
        <v>0.58</v>
      </c>
      <c r="L14" s="30">
        <f t="shared" si="0"/>
        <v>156.01999999999998</v>
      </c>
      <c r="M14" s="34"/>
      <c r="N14" s="20"/>
      <c r="O14" s="9"/>
    </row>
    <row r="15" spans="1:15" s="10" customFormat="1" ht="15.75" customHeight="1">
      <c r="A15" s="31">
        <v>8</v>
      </c>
      <c r="B15" s="35">
        <v>1015753</v>
      </c>
      <c r="C15" s="35">
        <v>140071</v>
      </c>
      <c r="D15" s="36" t="s">
        <v>40</v>
      </c>
      <c r="E15" s="37" t="s">
        <v>47</v>
      </c>
      <c r="F15" s="38">
        <v>840</v>
      </c>
      <c r="G15" s="28" t="s">
        <v>26</v>
      </c>
      <c r="H15" s="29">
        <v>95</v>
      </c>
      <c r="I15" s="32"/>
      <c r="J15" s="33"/>
      <c r="K15" s="30">
        <v>0.7</v>
      </c>
      <c r="L15" s="30">
        <f t="shared" si="0"/>
        <v>588</v>
      </c>
      <c r="M15" s="34"/>
      <c r="N15" s="20"/>
      <c r="O15" s="9"/>
    </row>
    <row r="16" spans="1:15" s="10" customFormat="1" ht="15.75" customHeight="1">
      <c r="A16" s="31">
        <v>9</v>
      </c>
      <c r="B16" s="35">
        <v>1401099</v>
      </c>
      <c r="C16" s="35">
        <v>141040</v>
      </c>
      <c r="D16" s="36" t="s">
        <v>41</v>
      </c>
      <c r="E16" s="37" t="s">
        <v>47</v>
      </c>
      <c r="F16" s="38">
        <v>719</v>
      </c>
      <c r="G16" s="28" t="s">
        <v>26</v>
      </c>
      <c r="H16" s="29">
        <v>95</v>
      </c>
      <c r="I16" s="32"/>
      <c r="J16" s="33"/>
      <c r="K16" s="30">
        <v>2.47</v>
      </c>
      <c r="L16" s="30">
        <f t="shared" si="0"/>
        <v>1775.93</v>
      </c>
      <c r="M16" s="34"/>
      <c r="N16" s="20"/>
      <c r="O16" s="9"/>
    </row>
    <row r="17" spans="1:15" s="10" customFormat="1" ht="15.75" customHeight="1">
      <c r="A17" s="31">
        <v>10</v>
      </c>
      <c r="B17" s="35">
        <v>1440820</v>
      </c>
      <c r="C17" s="35">
        <v>141125</v>
      </c>
      <c r="D17" s="36" t="s">
        <v>42</v>
      </c>
      <c r="E17" s="37" t="s">
        <v>47</v>
      </c>
      <c r="F17" s="38">
        <v>15</v>
      </c>
      <c r="G17" s="28" t="s">
        <v>26</v>
      </c>
      <c r="H17" s="29">
        <v>95</v>
      </c>
      <c r="I17" s="32"/>
      <c r="J17" s="33"/>
      <c r="K17" s="30">
        <v>3.01</v>
      </c>
      <c r="L17" s="30">
        <f t="shared" si="0"/>
        <v>45.15</v>
      </c>
      <c r="M17" s="34"/>
      <c r="N17" s="20"/>
      <c r="O17" s="9"/>
    </row>
    <row r="18" spans="1:15" s="10" customFormat="1" ht="15.75" customHeight="1">
      <c r="A18" s="31">
        <v>11</v>
      </c>
      <c r="B18" s="35">
        <v>1446779</v>
      </c>
      <c r="C18" s="35">
        <v>141393</v>
      </c>
      <c r="D18" s="36" t="s">
        <v>43</v>
      </c>
      <c r="E18" s="37" t="s">
        <v>47</v>
      </c>
      <c r="F18" s="38">
        <v>100</v>
      </c>
      <c r="G18" s="28" t="s">
        <v>26</v>
      </c>
      <c r="H18" s="29">
        <v>95</v>
      </c>
      <c r="I18" s="32"/>
      <c r="J18" s="33"/>
      <c r="K18" s="30">
        <v>3</v>
      </c>
      <c r="L18" s="30">
        <f t="shared" si="0"/>
        <v>300</v>
      </c>
      <c r="M18" s="34"/>
      <c r="N18" s="20"/>
      <c r="O18" s="9"/>
    </row>
    <row r="19" spans="1:15" s="10" customFormat="1" ht="15.75" customHeight="1">
      <c r="A19" s="31">
        <v>12</v>
      </c>
      <c r="B19" s="35">
        <v>1446779</v>
      </c>
      <c r="C19" s="35">
        <v>141393</v>
      </c>
      <c r="D19" s="36" t="s">
        <v>43</v>
      </c>
      <c r="E19" s="37" t="s">
        <v>47</v>
      </c>
      <c r="F19" s="38">
        <v>142</v>
      </c>
      <c r="G19" s="28" t="s">
        <v>26</v>
      </c>
      <c r="H19" s="29">
        <v>95</v>
      </c>
      <c r="I19" s="32"/>
      <c r="J19" s="33"/>
      <c r="K19" s="30">
        <v>3.02</v>
      </c>
      <c r="L19" s="30">
        <f t="shared" si="0"/>
        <v>428.84</v>
      </c>
      <c r="M19" s="34"/>
      <c r="N19" s="20"/>
      <c r="O19" s="9"/>
    </row>
    <row r="20" spans="1:15" s="10" customFormat="1" ht="15.75" customHeight="1">
      <c r="A20" s="31">
        <v>13</v>
      </c>
      <c r="B20" s="35">
        <v>1005011</v>
      </c>
      <c r="C20" s="35">
        <v>141551</v>
      </c>
      <c r="D20" s="36" t="s">
        <v>44</v>
      </c>
      <c r="E20" s="37" t="s">
        <v>47</v>
      </c>
      <c r="F20" s="38">
        <v>940</v>
      </c>
      <c r="G20" s="28" t="s">
        <v>26</v>
      </c>
      <c r="H20" s="29">
        <v>95</v>
      </c>
      <c r="I20" s="32"/>
      <c r="J20" s="33"/>
      <c r="K20" s="30">
        <v>5.23</v>
      </c>
      <c r="L20" s="30">
        <f t="shared" si="0"/>
        <v>4916.200000000001</v>
      </c>
      <c r="M20" s="34"/>
      <c r="N20" s="20"/>
      <c r="O20" s="9"/>
    </row>
    <row r="21" spans="1:15" s="10" customFormat="1" ht="15.75" customHeight="1">
      <c r="A21" s="31">
        <v>14</v>
      </c>
      <c r="B21" s="35">
        <v>1006109</v>
      </c>
      <c r="C21" s="35">
        <v>150316</v>
      </c>
      <c r="D21" s="36" t="s">
        <v>45</v>
      </c>
      <c r="E21" s="37" t="s">
        <v>47</v>
      </c>
      <c r="F21" s="38">
        <v>864</v>
      </c>
      <c r="G21" s="28" t="s">
        <v>26</v>
      </c>
      <c r="H21" s="29">
        <v>95</v>
      </c>
      <c r="I21" s="32"/>
      <c r="J21" s="33"/>
      <c r="K21" s="30">
        <v>8.52</v>
      </c>
      <c r="L21" s="30">
        <f t="shared" si="0"/>
        <v>7361.28</v>
      </c>
      <c r="M21" s="34"/>
      <c r="N21" s="20"/>
      <c r="O21" s="9"/>
    </row>
    <row r="22" spans="1:15" s="10" customFormat="1" ht="15.75" customHeight="1">
      <c r="A22" s="31">
        <v>15</v>
      </c>
      <c r="B22" s="35">
        <v>1006091</v>
      </c>
      <c r="C22" s="35">
        <v>155112</v>
      </c>
      <c r="D22" s="36" t="s">
        <v>46</v>
      </c>
      <c r="E22" s="37" t="s">
        <v>47</v>
      </c>
      <c r="F22" s="38">
        <v>178</v>
      </c>
      <c r="G22" s="28" t="s">
        <v>26</v>
      </c>
      <c r="H22" s="29">
        <v>95</v>
      </c>
      <c r="I22" s="32"/>
      <c r="J22" s="33"/>
      <c r="K22" s="30">
        <v>7.83</v>
      </c>
      <c r="L22" s="30">
        <f t="shared" si="0"/>
        <v>1393.74</v>
      </c>
      <c r="M22" s="34"/>
      <c r="N22" s="20"/>
      <c r="O22" s="9"/>
    </row>
    <row r="23" spans="1:15" s="4" customFormat="1" ht="16.5" customHeight="1">
      <c r="A23" s="23"/>
      <c r="B23" s="24"/>
      <c r="C23" s="24"/>
      <c r="D23" s="24"/>
      <c r="E23" s="24"/>
      <c r="F23" s="24"/>
      <c r="G23" s="28"/>
      <c r="H23" s="24"/>
      <c r="I23" s="24"/>
      <c r="J23" s="24"/>
      <c r="K23" s="25" t="s">
        <v>3</v>
      </c>
      <c r="L23" s="39">
        <f>SUM(L8:L22)</f>
        <v>1235732.52</v>
      </c>
      <c r="M23" s="25" t="s">
        <v>3</v>
      </c>
      <c r="N23" s="21">
        <f>SUBTOTAL(9,N8:N22)</f>
        <v>0</v>
      </c>
      <c r="O23" s="15" t="s">
        <v>20</v>
      </c>
    </row>
    <row r="24" spans="1:15" ht="25.5" customHeight="1">
      <c r="A24" s="53" t="s">
        <v>19</v>
      </c>
      <c r="B24" s="54"/>
      <c r="C24" s="54"/>
      <c r="D24" s="54"/>
      <c r="E24" s="54"/>
      <c r="F24" s="54"/>
      <c r="G24" s="54"/>
      <c r="H24" s="54"/>
      <c r="I24" s="26"/>
      <c r="J24" s="26"/>
      <c r="K24" s="26"/>
      <c r="L24" s="40">
        <f>L23*1.2</f>
        <v>1482879.024</v>
      </c>
      <c r="M24" s="26"/>
      <c r="N24" s="27">
        <f>N23*1.2</f>
        <v>0</v>
      </c>
      <c r="O24" s="14" t="s">
        <v>32</v>
      </c>
    </row>
    <row r="25" spans="1:15" s="7" customFormat="1" ht="23.25" customHeight="1">
      <c r="A25" s="49" t="s">
        <v>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15.75">
      <c r="A26" s="48" t="s">
        <v>7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</row>
    <row r="27" spans="1:15" ht="15.75">
      <c r="A27" s="48" t="s">
        <v>8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1:15" ht="15.75">
      <c r="A28" s="48" t="s">
        <v>28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1:16" ht="60" customHeight="1">
      <c r="A29" s="48" t="s">
        <v>9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16"/>
    </row>
    <row r="30" spans="1:12" ht="28.5" customHeight="1">
      <c r="A30" s="47" t="s">
        <v>21</v>
      </c>
      <c r="B30" s="47"/>
      <c r="C30" s="47"/>
      <c r="D30" s="47"/>
      <c r="E30" s="47"/>
      <c r="F30" s="17"/>
      <c r="G30" s="18"/>
      <c r="H30" s="18"/>
      <c r="I30" s="3"/>
      <c r="J30" s="18" t="s">
        <v>22</v>
      </c>
      <c r="K30" s="19"/>
      <c r="L30" s="19"/>
    </row>
    <row r="31" spans="1:12" ht="28.5" customHeight="1">
      <c r="A31" s="58" t="s">
        <v>23</v>
      </c>
      <c r="B31" s="58" t="s">
        <v>24</v>
      </c>
      <c r="C31" s="58"/>
      <c r="D31" s="58"/>
      <c r="E31" s="58"/>
      <c r="F31" s="59" t="s">
        <v>25</v>
      </c>
      <c r="G31" s="59"/>
      <c r="H31" s="59"/>
      <c r="I31" s="3"/>
      <c r="J31" s="19"/>
      <c r="K31" s="19"/>
      <c r="L31" s="19"/>
    </row>
    <row r="32" spans="4:13" ht="15">
      <c r="D32" s="3"/>
      <c r="E32" s="6"/>
      <c r="F32" s="3"/>
      <c r="G32" s="3"/>
      <c r="H32" s="3"/>
      <c r="I32" s="3"/>
      <c r="J32" s="3"/>
      <c r="K32" s="3"/>
      <c r="L32" s="3"/>
      <c r="M32" s="7"/>
    </row>
  </sheetData>
  <sheetProtection/>
  <autoFilter ref="A7:O23"/>
  <mergeCells count="26">
    <mergeCell ref="A31:E31"/>
    <mergeCell ref="F31:H31"/>
    <mergeCell ref="F5:F6"/>
    <mergeCell ref="I5:I6"/>
    <mergeCell ref="G5:H5"/>
    <mergeCell ref="K4:K6"/>
    <mergeCell ref="L4:L6"/>
    <mergeCell ref="A24:H24"/>
    <mergeCell ref="A1:O1"/>
    <mergeCell ref="A2:O2"/>
    <mergeCell ref="B4:J4"/>
    <mergeCell ref="N4:N6"/>
    <mergeCell ref="O4:O6"/>
    <mergeCell ref="E5:E6"/>
    <mergeCell ref="B5:B6"/>
    <mergeCell ref="J5:J6"/>
    <mergeCell ref="M4:M6"/>
    <mergeCell ref="D5:D6"/>
    <mergeCell ref="A4:A6"/>
    <mergeCell ref="A30:E30"/>
    <mergeCell ref="A29:O29"/>
    <mergeCell ref="A28:O28"/>
    <mergeCell ref="A25:O25"/>
    <mergeCell ref="A27:O27"/>
    <mergeCell ref="A26:O26"/>
    <mergeCell ref="C5:C6"/>
  </mergeCells>
  <dataValidations count="2">
    <dataValidation operator="lessThanOrEqual" allowBlank="1" showInputMessage="1" showErrorMessage="1" sqref="B8:B22"/>
    <dataValidation type="decimal" allowBlank="1" showErrorMessage="1" errorTitle="Ошибка!" error="Значение должно быть числом" sqref="F8:F22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2019-02-15T12:41:24Z</dcterms:modified>
  <cp:category/>
  <cp:version/>
  <cp:contentType/>
  <cp:contentStatus/>
</cp:coreProperties>
</file>