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'РНХн'!$A$7:$O$18</definedName>
    <definedName name="_xlnm.Print_Area" localSheetId="0">'РНХн'!$A$1:$O$26</definedName>
  </definedNames>
  <calcPr fullCalcOnLoad="1"/>
</workbook>
</file>

<file path=xl/sharedStrings.xml><?xml version="1.0" encoding="utf-8"?>
<sst xmlns="http://schemas.openxmlformats.org/spreadsheetml/2006/main" count="65" uniqueCount="43">
  <si>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</si>
  <si>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</si>
  <si>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</si>
  <si>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</si>
  <si>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</si>
  <si>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</si>
  <si>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</si>
  <si>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</si>
  <si>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</si>
  <si>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</si>
  <si>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</si>
  <si>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</si>
  <si>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</si>
  <si>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</si>
  <si>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</si>
  <si>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</si>
  <si>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</si>
  <si>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</si>
  <si>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</si>
  <si>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</si>
  <si>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</si>
  <si>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</si>
  <si>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</si>
  <si>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</si>
  <si>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</si>
  <si>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</si>
  <si>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</si>
  <si>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</si>
  <si>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</si>
  <si>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</si>
  <si>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</si>
  <si>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</si>
  <si>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</si>
  <si>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ОТВОДЫ 15Х5М 219*22</t>
  </si>
  <si>
    <t>ОТВОДЫ 15Х5М Д=426*18   R1600 ТУ</t>
  </si>
  <si>
    <t>ОТВОДЫ СТ15Х5 М 426*16</t>
  </si>
  <si>
    <t>ОТВОДЫ 12*18Н10 108*5</t>
  </si>
  <si>
    <t>ОТВОДЫ 273*16 12Х18Н10Т</t>
  </si>
  <si>
    <t>ОТВОДЫ Н/Ж Ф219Х16</t>
  </si>
  <si>
    <t>ОТВОД НЖ 89*6</t>
  </si>
  <si>
    <t>ОТВОД СТ12Х18Н 219*17 R630 Б/У</t>
  </si>
  <si>
    <t>ШТ</t>
  </si>
  <si>
    <t>Лот № 14 - Отводы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</si>
</sst>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A9" sqref="A9:A17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1095380</v>
      </c>
      <c r="C8" s="35">
        <v>20225</v>
      </c>
      <c r="D8" s="36" t="s">
        <v>33</v>
      </c>
      <c r="E8" s="37" t="s">
        <v>41</v>
      </c>
      <c r="F8" s="38">
        <v>1</v>
      </c>
      <c r="G8" s="28" t="s">
        <v>26</v>
      </c>
      <c r="H8" s="29">
        <v>25</v>
      </c>
      <c r="I8" s="32"/>
      <c r="J8" s="33"/>
      <c r="K8" s="30">
        <v>41017.6</v>
      </c>
      <c r="L8" s="30">
        <f aca="true" t="shared" si="0" ref="L8:L17">(K8*F8)</f>
        <v>41017.6</v>
      </c>
      <c r="M8" s="34"/>
      <c r="N8" s="20">
        <f aca="true" t="shared" si="1" ref="N8:N17">M8*F8</f>
        <v>0</v>
      </c>
      <c r="O8" s="9"/>
    </row>
    <row r="9" spans="1:15" s="10" customFormat="1" ht="15.75" customHeight="1">
      <c r="A9" s="31">
        <f>A8+1</f>
        <v>2</v>
      </c>
      <c r="B9" s="35">
        <v>1095380</v>
      </c>
      <c r="C9" s="35">
        <v>20225</v>
      </c>
      <c r="D9" s="36" t="s">
        <v>33</v>
      </c>
      <c r="E9" s="37" t="s">
        <v>41</v>
      </c>
      <c r="F9" s="38">
        <v>4</v>
      </c>
      <c r="G9" s="28" t="s">
        <v>26</v>
      </c>
      <c r="H9" s="29">
        <v>25</v>
      </c>
      <c r="I9" s="32"/>
      <c r="J9" s="33"/>
      <c r="K9" s="30">
        <v>62985.68</v>
      </c>
      <c r="L9" s="30">
        <f t="shared" si="0"/>
        <v>251942.72</v>
      </c>
      <c r="M9" s="34"/>
      <c r="N9" s="20">
        <f t="shared" si="1"/>
        <v>0</v>
      </c>
      <c r="O9" s="9"/>
    </row>
    <row r="10" spans="1:15" s="10" customFormat="1" ht="15.75" customHeight="1">
      <c r="A10" s="31">
        <f aca="true" t="shared" si="2" ref="A10:A17">A9+1</f>
        <v>3</v>
      </c>
      <c r="B10" s="35">
        <v>1467244</v>
      </c>
      <c r="C10" s="35">
        <v>20232</v>
      </c>
      <c r="D10" s="36" t="s">
        <v>34</v>
      </c>
      <c r="E10" s="37" t="s">
        <v>41</v>
      </c>
      <c r="F10" s="38">
        <v>3</v>
      </c>
      <c r="G10" s="28" t="s">
        <v>26</v>
      </c>
      <c r="H10" s="29">
        <v>25</v>
      </c>
      <c r="I10" s="32"/>
      <c r="J10" s="33"/>
      <c r="K10" s="30">
        <v>186574.08</v>
      </c>
      <c r="L10" s="30">
        <f t="shared" si="0"/>
        <v>559722.24</v>
      </c>
      <c r="M10" s="34"/>
      <c r="N10" s="20">
        <f t="shared" si="1"/>
        <v>0</v>
      </c>
      <c r="O10" s="9"/>
    </row>
    <row r="11" spans="1:15" s="10" customFormat="1" ht="15.75" customHeight="1">
      <c r="A11" s="31">
        <f t="shared" si="2"/>
        <v>4</v>
      </c>
      <c r="B11" s="35">
        <v>1091945</v>
      </c>
      <c r="C11" s="35">
        <v>20313</v>
      </c>
      <c r="D11" s="36" t="s">
        <v>35</v>
      </c>
      <c r="E11" s="37" t="s">
        <v>41</v>
      </c>
      <c r="F11" s="38">
        <v>1</v>
      </c>
      <c r="G11" s="28" t="s">
        <v>26</v>
      </c>
      <c r="H11" s="29">
        <v>25</v>
      </c>
      <c r="I11" s="32"/>
      <c r="J11" s="33"/>
      <c r="K11" s="30">
        <v>19307.38</v>
      </c>
      <c r="L11" s="30">
        <f t="shared" si="0"/>
        <v>19307.38</v>
      </c>
      <c r="M11" s="34"/>
      <c r="N11" s="20">
        <f t="shared" si="1"/>
        <v>0</v>
      </c>
      <c r="O11" s="9"/>
    </row>
    <row r="12" spans="1:15" s="10" customFormat="1" ht="15.75" customHeight="1">
      <c r="A12" s="31">
        <f t="shared" si="2"/>
        <v>5</v>
      </c>
      <c r="B12" s="35">
        <v>1091945</v>
      </c>
      <c r="C12" s="35">
        <v>20313</v>
      </c>
      <c r="D12" s="36" t="s">
        <v>35</v>
      </c>
      <c r="E12" s="37" t="s">
        <v>41</v>
      </c>
      <c r="F12" s="38">
        <v>1</v>
      </c>
      <c r="G12" s="28" t="s">
        <v>26</v>
      </c>
      <c r="H12" s="29">
        <v>25</v>
      </c>
      <c r="I12" s="32"/>
      <c r="J12" s="33"/>
      <c r="K12" s="30">
        <v>84037.86</v>
      </c>
      <c r="L12" s="30">
        <f t="shared" si="0"/>
        <v>84037.86</v>
      </c>
      <c r="M12" s="34"/>
      <c r="N12" s="20">
        <f t="shared" si="1"/>
        <v>0</v>
      </c>
      <c r="O12" s="9"/>
    </row>
    <row r="13" spans="1:15" s="10" customFormat="1" ht="15.75" customHeight="1">
      <c r="A13" s="31">
        <f t="shared" si="2"/>
        <v>6</v>
      </c>
      <c r="B13" s="35">
        <v>1844436</v>
      </c>
      <c r="C13" s="35">
        <v>30122</v>
      </c>
      <c r="D13" s="36" t="s">
        <v>36</v>
      </c>
      <c r="E13" s="37" t="s">
        <v>41</v>
      </c>
      <c r="F13" s="38">
        <v>34</v>
      </c>
      <c r="G13" s="28" t="s">
        <v>26</v>
      </c>
      <c r="H13" s="29">
        <v>25</v>
      </c>
      <c r="I13" s="32"/>
      <c r="J13" s="33"/>
      <c r="K13" s="30">
        <v>1691.98</v>
      </c>
      <c r="L13" s="30">
        <f t="shared" si="0"/>
        <v>57527.32</v>
      </c>
      <c r="M13" s="34"/>
      <c r="N13" s="20">
        <f t="shared" si="1"/>
        <v>0</v>
      </c>
      <c r="O13" s="9"/>
    </row>
    <row r="14" spans="1:15" s="10" customFormat="1" ht="15.75" customHeight="1">
      <c r="A14" s="31">
        <f t="shared" si="2"/>
        <v>7</v>
      </c>
      <c r="B14" s="35">
        <v>1146731</v>
      </c>
      <c r="C14" s="35">
        <v>30425</v>
      </c>
      <c r="D14" s="36" t="s">
        <v>37</v>
      </c>
      <c r="E14" s="37" t="s">
        <v>41</v>
      </c>
      <c r="F14" s="38">
        <v>14</v>
      </c>
      <c r="G14" s="28" t="s">
        <v>26</v>
      </c>
      <c r="H14" s="29">
        <v>25</v>
      </c>
      <c r="I14" s="32"/>
      <c r="J14" s="33"/>
      <c r="K14" s="30">
        <v>25655.72</v>
      </c>
      <c r="L14" s="30">
        <f t="shared" si="0"/>
        <v>359180.08</v>
      </c>
      <c r="M14" s="34"/>
      <c r="N14" s="20">
        <f t="shared" si="1"/>
        <v>0</v>
      </c>
      <c r="O14" s="9"/>
    </row>
    <row r="15" spans="1:15" s="10" customFormat="1" ht="15.75" customHeight="1">
      <c r="A15" s="31">
        <f t="shared" si="2"/>
        <v>8</v>
      </c>
      <c r="B15" s="35">
        <v>1143484</v>
      </c>
      <c r="C15" s="35">
        <v>30510</v>
      </c>
      <c r="D15" s="36" t="s">
        <v>38</v>
      </c>
      <c r="E15" s="37" t="s">
        <v>41</v>
      </c>
      <c r="F15" s="38">
        <v>1</v>
      </c>
      <c r="G15" s="28" t="s">
        <v>26</v>
      </c>
      <c r="H15" s="29">
        <v>25</v>
      </c>
      <c r="I15" s="32"/>
      <c r="J15" s="33"/>
      <c r="K15" s="30">
        <v>2410.86</v>
      </c>
      <c r="L15" s="30">
        <f t="shared" si="0"/>
        <v>2410.86</v>
      </c>
      <c r="M15" s="34"/>
      <c r="N15" s="20">
        <f t="shared" si="1"/>
        <v>0</v>
      </c>
      <c r="O15" s="9"/>
    </row>
    <row r="16" spans="1:15" s="10" customFormat="1" ht="15.75" customHeight="1">
      <c r="A16" s="31">
        <f t="shared" si="2"/>
        <v>9</v>
      </c>
      <c r="B16" s="35">
        <v>1095207</v>
      </c>
      <c r="C16" s="35">
        <v>30926</v>
      </c>
      <c r="D16" s="36" t="s">
        <v>39</v>
      </c>
      <c r="E16" s="37" t="s">
        <v>41</v>
      </c>
      <c r="F16" s="38">
        <v>3</v>
      </c>
      <c r="G16" s="28" t="s">
        <v>26</v>
      </c>
      <c r="H16" s="29">
        <v>25</v>
      </c>
      <c r="I16" s="32"/>
      <c r="J16" s="33"/>
      <c r="K16" s="30">
        <v>0.02</v>
      </c>
      <c r="L16" s="30">
        <f t="shared" si="0"/>
        <v>0.06</v>
      </c>
      <c r="M16" s="34"/>
      <c r="N16" s="20">
        <f t="shared" si="1"/>
        <v>0</v>
      </c>
      <c r="O16" s="9"/>
    </row>
    <row r="17" spans="1:15" s="10" customFormat="1" ht="15.75" customHeight="1">
      <c r="A17" s="31">
        <f t="shared" si="2"/>
        <v>10</v>
      </c>
      <c r="B17" s="35">
        <v>1573658</v>
      </c>
      <c r="C17" s="35">
        <v>70002</v>
      </c>
      <c r="D17" s="36" t="s">
        <v>40</v>
      </c>
      <c r="E17" s="37" t="s">
        <v>41</v>
      </c>
      <c r="F17" s="38">
        <v>2</v>
      </c>
      <c r="G17" s="28" t="s">
        <v>26</v>
      </c>
      <c r="H17" s="29">
        <v>25</v>
      </c>
      <c r="I17" s="32"/>
      <c r="J17" s="33"/>
      <c r="K17" s="30">
        <v>32325</v>
      </c>
      <c r="L17" s="30">
        <f t="shared" si="0"/>
        <v>64650</v>
      </c>
      <c r="M17" s="34"/>
      <c r="N17" s="20">
        <f t="shared" si="1"/>
        <v>0</v>
      </c>
      <c r="O17" s="9"/>
    </row>
    <row r="18" spans="1:15" s="4" customFormat="1" ht="16.5" customHeight="1">
      <c r="A18" s="23"/>
      <c r="B18" s="24"/>
      <c r="C18" s="24"/>
      <c r="D18" s="24"/>
      <c r="E18" s="24"/>
      <c r="F18" s="24"/>
      <c r="G18" s="28"/>
      <c r="H18" s="24"/>
      <c r="I18" s="24"/>
      <c r="J18" s="24"/>
      <c r="K18" s="25" t="s">
        <v>3</v>
      </c>
      <c r="L18" s="39">
        <f>SUM(L8:L17)</f>
        <v>1439796.12</v>
      </c>
      <c r="M18" s="25" t="s">
        <v>3</v>
      </c>
      <c r="N18" s="21">
        <f>SUBTOTAL(9,N8:N17)</f>
        <v>0</v>
      </c>
      <c r="O18" s="15" t="s">
        <v>20</v>
      </c>
    </row>
    <row r="19" spans="1:15" ht="25.5" customHeight="1">
      <c r="A19" s="45" t="s">
        <v>19</v>
      </c>
      <c r="B19" s="53"/>
      <c r="C19" s="53"/>
      <c r="D19" s="53"/>
      <c r="E19" s="53"/>
      <c r="F19" s="53"/>
      <c r="G19" s="53"/>
      <c r="H19" s="53"/>
      <c r="I19" s="26"/>
      <c r="J19" s="26"/>
      <c r="K19" s="26"/>
      <c r="L19" s="40">
        <f>L18*1.2</f>
        <v>1727755.344</v>
      </c>
      <c r="M19" s="26"/>
      <c r="N19" s="27">
        <f>N18*1.2</f>
        <v>0</v>
      </c>
      <c r="O19" s="14" t="s">
        <v>32</v>
      </c>
    </row>
    <row r="20" spans="1:15" s="7" customFormat="1" ht="23.25" customHeight="1">
      <c r="A20" s="62" t="s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.75">
      <c r="A21" s="61" t="s">
        <v>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5.75">
      <c r="A22" s="61" t="s">
        <v>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15.75">
      <c r="A23" s="61" t="s">
        <v>28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6" ht="60" customHeight="1">
      <c r="A24" s="61" t="s">
        <v>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6"/>
    </row>
    <row r="25" spans="1:12" ht="28.5" customHeight="1">
      <c r="A25" s="60" t="s">
        <v>21</v>
      </c>
      <c r="B25" s="60"/>
      <c r="C25" s="60"/>
      <c r="D25" s="60"/>
      <c r="E25" s="60"/>
      <c r="F25" s="17"/>
      <c r="G25" s="18"/>
      <c r="H25" s="18"/>
      <c r="I25" s="3"/>
      <c r="J25" s="18" t="s">
        <v>22</v>
      </c>
      <c r="K25" s="19"/>
      <c r="L25" s="19"/>
    </row>
    <row r="26" spans="1:12" ht="28.5" customHeight="1">
      <c r="A26" s="41" t="s">
        <v>23</v>
      </c>
      <c r="B26" s="41" t="s">
        <v>24</v>
      </c>
      <c r="C26" s="41"/>
      <c r="D26" s="41"/>
      <c r="E26" s="41"/>
      <c r="F26" s="42" t="s">
        <v>25</v>
      </c>
      <c r="G26" s="42"/>
      <c r="H26" s="42"/>
      <c r="I26" s="3"/>
      <c r="J26" s="19"/>
      <c r="K26" s="19"/>
      <c r="L26" s="19"/>
    </row>
    <row r="27" spans="4:13" ht="15">
      <c r="D27" s="3"/>
      <c r="E27" s="6"/>
      <c r="F27" s="3"/>
      <c r="G27" s="3"/>
      <c r="H27" s="3"/>
      <c r="I27" s="3"/>
      <c r="J27" s="3"/>
      <c r="K27" s="3"/>
      <c r="L27" s="3"/>
      <c r="M27" s="7"/>
    </row>
  </sheetData>
  <sheetProtection/>
  <autoFilter ref="A7:O18"/>
  <mergeCells count="26">
    <mergeCell ref="M4:M6"/>
    <mergeCell ref="D5:D6"/>
    <mergeCell ref="A4:A6"/>
    <mergeCell ref="A25:E25"/>
    <mergeCell ref="A24:O24"/>
    <mergeCell ref="A23:O23"/>
    <mergeCell ref="A20:O20"/>
    <mergeCell ref="A22:O22"/>
    <mergeCell ref="A21:O21"/>
    <mergeCell ref="C5:C6"/>
    <mergeCell ref="L4:L6"/>
    <mergeCell ref="A19:H19"/>
    <mergeCell ref="A1:O1"/>
    <mergeCell ref="A2:O2"/>
    <mergeCell ref="B4:J4"/>
    <mergeCell ref="N4:N6"/>
    <mergeCell ref="O4:O6"/>
    <mergeCell ref="E5:E6"/>
    <mergeCell ref="B5:B6"/>
    <mergeCell ref="J5:J6"/>
    <mergeCell ref="A26:E26"/>
    <mergeCell ref="F26:H26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17"/>
    <dataValidation type="decimal" allowBlank="1" showErrorMessage="1" errorTitle="Ошибка!" error="Значение должно быть числом" sqref="F8:F17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2019-03-28T08:23:02Z</dcterms:modified>
  <cp:category/>
  <cp:version/>
  <cp:contentType/>
  <cp:contentStatus/>
</cp:coreProperties>
</file>