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'РНХн'!$A$7:$O$35</definedName>
    <definedName name="_xlnm.Print_Area" localSheetId="0">'РНХн'!$A$1:$O$43</definedName>
  </definedNames>
  <calcPr fullCalcOnLoad="1"/>
</workbook>
</file>

<file path=xl/sharedStrings.xml><?xml version="1.0" encoding="utf-8"?>
<sst xmlns="http://schemas.openxmlformats.org/spreadsheetml/2006/main" count="116" uniqueCount="59">
  <si>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</si>
  <si>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</si>
  <si>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</si>
  <si>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</si>
  <si>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</si>
  <si>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</si>
  <si>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</si>
  <si>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</si>
  <si>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</si>
  <si>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</si>
  <si>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</si>
  <si>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</si>
  <si>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</si>
  <si>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</si>
  <si>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</si>
  <si>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</si>
  <si>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</si>
  <si>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</si>
  <si>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</si>
  <si>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</si>
  <si>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</si>
  <si>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</si>
  <si>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</si>
  <si>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</si>
  <si>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</si>
  <si>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</si>
  <si>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</si>
  <si>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</si>
  <si>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</si>
  <si>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</si>
  <si>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</si>
  <si>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</si>
  <si>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</si>
  <si>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</si>
  <si>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ТЕРМОМЕТР П-2/-30*50/163</t>
  </si>
  <si>
    <t>ТЕРМОМЕТР П-8 350/253</t>
  </si>
  <si>
    <t>ТЕРМОМЕТР ТСМ-1088/320ММ (-50+180)</t>
  </si>
  <si>
    <t>ТЕРМОМЕТР ТСМ-1088/400ММ (-50+80)</t>
  </si>
  <si>
    <t>ТЕРМОМЕТР ТТУ-4.0-100/104</t>
  </si>
  <si>
    <t>ТЕРМОМЕТР ТТУ-2.(-35..+50)/163</t>
  </si>
  <si>
    <t>ТЕРМОМЕТР УГЛОВ.350/100</t>
  </si>
  <si>
    <t>ТЕРМОМЕТР П-10  0-450/103</t>
  </si>
  <si>
    <t>ТЕРМОМЕТР П-8  0-350/163мм</t>
  </si>
  <si>
    <t>ТЕРМОМЕТР У2-30Х50/104</t>
  </si>
  <si>
    <t>ТЕРМОМЕТР У2-30Х50/141</t>
  </si>
  <si>
    <t>ТЕРМОМЕТР П-8 350/66</t>
  </si>
  <si>
    <t>ТЕРМОМЕТР У-2 30Х50(-30...+50)*С / 104мм</t>
  </si>
  <si>
    <t>ТЕРМОМЕТР У-4 100/441</t>
  </si>
  <si>
    <t>ТЕРМОМЕТР УГЛОВ.30-50/400 (441)</t>
  </si>
  <si>
    <t>ТЕРМОМЕТР П-6 (0-200)оС /163мм</t>
  </si>
  <si>
    <t>ТЕРМОМЕТР П2 1 260 103 (-35+50)оС</t>
  </si>
  <si>
    <t>ТЕРМОМЕТР П2 1 260 163 (-35+50)оС</t>
  </si>
  <si>
    <t>ТЕРМОМЕТР П8 5 260 103 (0-350)оС</t>
  </si>
  <si>
    <t>ТЕРМОМЕТР У-М6 2 260 141 (0-200)оС</t>
  </si>
  <si>
    <t>ТЕРМОМЕТР У2 1 260 104 (-35+50)оС</t>
  </si>
  <si>
    <t>ТЕРМОМЕТР У2 1 260 141 (-35+50)оС</t>
  </si>
  <si>
    <t>ТЕРМОМЕТР УМ6 2 260 104 (0-200)оС</t>
  </si>
  <si>
    <t>ТЕРМОМЕТР СОПРОТ.ТСПТ102-100П-400мм-В3,  М20х1,5</t>
  </si>
  <si>
    <t>Лот № 33 - Термометры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</si>
</sst>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171" fontId="52" fillId="33" borderId="10" xfId="66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1009086</v>
      </c>
      <c r="C8" s="35">
        <v>410575</v>
      </c>
      <c r="D8" s="36" t="s">
        <v>34</v>
      </c>
      <c r="E8" s="37" t="s">
        <v>33</v>
      </c>
      <c r="F8" s="38">
        <v>13</v>
      </c>
      <c r="G8" s="28" t="s">
        <v>26</v>
      </c>
      <c r="H8" s="29">
        <v>38</v>
      </c>
      <c r="I8" s="32"/>
      <c r="J8" s="33"/>
      <c r="K8" s="30">
        <v>71.57</v>
      </c>
      <c r="L8" s="30">
        <f aca="true" t="shared" si="0" ref="L8:L23">(K8*F8)</f>
        <v>930.4099999999999</v>
      </c>
      <c r="M8" s="34"/>
      <c r="N8" s="20"/>
      <c r="O8" s="9"/>
    </row>
    <row r="9" spans="1:15" s="10" customFormat="1" ht="15.75" customHeight="1">
      <c r="A9" s="31">
        <f aca="true" t="shared" si="1" ref="A9:A34">A8+1</f>
        <v>2</v>
      </c>
      <c r="B9" s="35">
        <v>1009086</v>
      </c>
      <c r="C9" s="35">
        <v>410575</v>
      </c>
      <c r="D9" s="36" t="s">
        <v>34</v>
      </c>
      <c r="E9" s="37" t="s">
        <v>33</v>
      </c>
      <c r="F9" s="38">
        <v>25</v>
      </c>
      <c r="G9" s="28" t="s">
        <v>26</v>
      </c>
      <c r="H9" s="29">
        <v>38</v>
      </c>
      <c r="I9" s="32"/>
      <c r="J9" s="33"/>
      <c r="K9" s="30">
        <v>250.49</v>
      </c>
      <c r="L9" s="30">
        <f t="shared" si="0"/>
        <v>6262.25</v>
      </c>
      <c r="M9" s="34"/>
      <c r="N9" s="20"/>
      <c r="O9" s="9"/>
    </row>
    <row r="10" spans="1:15" s="10" customFormat="1" ht="15.75" customHeight="1">
      <c r="A10" s="31">
        <f t="shared" si="1"/>
        <v>3</v>
      </c>
      <c r="B10" s="35">
        <v>1387507</v>
      </c>
      <c r="C10" s="35">
        <v>410583</v>
      </c>
      <c r="D10" s="36" t="s">
        <v>35</v>
      </c>
      <c r="E10" s="37" t="s">
        <v>33</v>
      </c>
      <c r="F10" s="38">
        <v>30</v>
      </c>
      <c r="G10" s="28" t="s">
        <v>26</v>
      </c>
      <c r="H10" s="29">
        <v>38</v>
      </c>
      <c r="I10" s="32"/>
      <c r="J10" s="33"/>
      <c r="K10" s="30">
        <v>97.66</v>
      </c>
      <c r="L10" s="30">
        <f t="shared" si="0"/>
        <v>2929.7999999999997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1588234</v>
      </c>
      <c r="C11" s="35">
        <v>411211</v>
      </c>
      <c r="D11" s="36" t="s">
        <v>36</v>
      </c>
      <c r="E11" s="37" t="s">
        <v>33</v>
      </c>
      <c r="F11" s="38">
        <v>30</v>
      </c>
      <c r="G11" s="28" t="s">
        <v>26</v>
      </c>
      <c r="H11" s="29">
        <v>38</v>
      </c>
      <c r="I11" s="32"/>
      <c r="J11" s="33"/>
      <c r="K11" s="30">
        <v>327.13</v>
      </c>
      <c r="L11" s="30">
        <f t="shared" si="0"/>
        <v>9813.9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1588236</v>
      </c>
      <c r="C12" s="35">
        <v>411215</v>
      </c>
      <c r="D12" s="36" t="s">
        <v>37</v>
      </c>
      <c r="E12" s="37" t="s">
        <v>33</v>
      </c>
      <c r="F12" s="38">
        <v>28</v>
      </c>
      <c r="G12" s="28" t="s">
        <v>26</v>
      </c>
      <c r="H12" s="29">
        <v>38</v>
      </c>
      <c r="I12" s="32"/>
      <c r="J12" s="33"/>
      <c r="K12" s="30">
        <v>338.24</v>
      </c>
      <c r="L12" s="30">
        <f t="shared" si="0"/>
        <v>9470.720000000001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1018567</v>
      </c>
      <c r="C13" s="35">
        <v>412286</v>
      </c>
      <c r="D13" s="36" t="s">
        <v>38</v>
      </c>
      <c r="E13" s="37" t="s">
        <v>33</v>
      </c>
      <c r="F13" s="38">
        <v>4</v>
      </c>
      <c r="G13" s="28" t="s">
        <v>26</v>
      </c>
      <c r="H13" s="29">
        <v>38</v>
      </c>
      <c r="I13" s="32"/>
      <c r="J13" s="33"/>
      <c r="K13" s="30">
        <v>165.95</v>
      </c>
      <c r="L13" s="30">
        <f t="shared" si="0"/>
        <v>663.8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1008960</v>
      </c>
      <c r="C14" s="35">
        <v>412287</v>
      </c>
      <c r="D14" s="36" t="s">
        <v>39</v>
      </c>
      <c r="E14" s="37" t="s">
        <v>33</v>
      </c>
      <c r="F14" s="38">
        <v>19</v>
      </c>
      <c r="G14" s="28" t="s">
        <v>26</v>
      </c>
      <c r="H14" s="29">
        <v>38</v>
      </c>
      <c r="I14" s="32"/>
      <c r="J14" s="33"/>
      <c r="K14" s="30">
        <v>165.95</v>
      </c>
      <c r="L14" s="30">
        <f t="shared" si="0"/>
        <v>3153.0499999999997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1126760</v>
      </c>
      <c r="C15" s="35">
        <v>412307</v>
      </c>
      <c r="D15" s="36" t="s">
        <v>40</v>
      </c>
      <c r="E15" s="37" t="s">
        <v>33</v>
      </c>
      <c r="F15" s="38">
        <v>5</v>
      </c>
      <c r="G15" s="28" t="s">
        <v>26</v>
      </c>
      <c r="H15" s="29">
        <v>38</v>
      </c>
      <c r="I15" s="32"/>
      <c r="J15" s="33"/>
      <c r="K15" s="30">
        <v>0.02</v>
      </c>
      <c r="L15" s="30">
        <f t="shared" si="0"/>
        <v>0.1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1104990</v>
      </c>
      <c r="C16" s="35">
        <v>412316</v>
      </c>
      <c r="D16" s="36" t="s">
        <v>41</v>
      </c>
      <c r="E16" s="37" t="s">
        <v>33</v>
      </c>
      <c r="F16" s="38">
        <v>258</v>
      </c>
      <c r="G16" s="28" t="s">
        <v>26</v>
      </c>
      <c r="H16" s="29">
        <v>38</v>
      </c>
      <c r="I16" s="32"/>
      <c r="J16" s="33"/>
      <c r="K16" s="30">
        <v>0.02</v>
      </c>
      <c r="L16" s="30">
        <f t="shared" si="0"/>
        <v>5.16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1125681</v>
      </c>
      <c r="C17" s="35">
        <v>412325</v>
      </c>
      <c r="D17" s="36" t="s">
        <v>42</v>
      </c>
      <c r="E17" s="37" t="s">
        <v>33</v>
      </c>
      <c r="F17" s="38">
        <v>38</v>
      </c>
      <c r="G17" s="28" t="s">
        <v>26</v>
      </c>
      <c r="H17" s="29">
        <v>38</v>
      </c>
      <c r="I17" s="32"/>
      <c r="J17" s="33"/>
      <c r="K17" s="30">
        <v>0.02</v>
      </c>
      <c r="L17" s="30">
        <f t="shared" si="0"/>
        <v>0.76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1008944</v>
      </c>
      <c r="C18" s="35">
        <v>412326</v>
      </c>
      <c r="D18" s="36" t="s">
        <v>43</v>
      </c>
      <c r="E18" s="37" t="s">
        <v>33</v>
      </c>
      <c r="F18" s="38">
        <v>85</v>
      </c>
      <c r="G18" s="28" t="s">
        <v>26</v>
      </c>
      <c r="H18" s="29">
        <v>38</v>
      </c>
      <c r="I18" s="32"/>
      <c r="J18" s="33"/>
      <c r="K18" s="30">
        <v>0.02</v>
      </c>
      <c r="L18" s="30">
        <f t="shared" si="0"/>
        <v>1.7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1008943</v>
      </c>
      <c r="C19" s="35">
        <v>412327</v>
      </c>
      <c r="D19" s="36" t="s">
        <v>44</v>
      </c>
      <c r="E19" s="37" t="s">
        <v>33</v>
      </c>
      <c r="F19" s="38">
        <v>55</v>
      </c>
      <c r="G19" s="28" t="s">
        <v>26</v>
      </c>
      <c r="H19" s="29">
        <v>38</v>
      </c>
      <c r="I19" s="32"/>
      <c r="J19" s="33"/>
      <c r="K19" s="30">
        <v>0.02</v>
      </c>
      <c r="L19" s="30">
        <f t="shared" si="0"/>
        <v>1.1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1779699</v>
      </c>
      <c r="C20" s="35">
        <v>413209</v>
      </c>
      <c r="D20" s="36" t="s">
        <v>45</v>
      </c>
      <c r="E20" s="37" t="s">
        <v>33</v>
      </c>
      <c r="F20" s="38">
        <v>32</v>
      </c>
      <c r="G20" s="28" t="s">
        <v>26</v>
      </c>
      <c r="H20" s="29">
        <v>38</v>
      </c>
      <c r="I20" s="32"/>
      <c r="J20" s="33"/>
      <c r="K20" s="30">
        <v>0.02</v>
      </c>
      <c r="L20" s="30">
        <f t="shared" si="0"/>
        <v>0.64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1008944</v>
      </c>
      <c r="C21" s="35">
        <v>413212</v>
      </c>
      <c r="D21" s="36" t="s">
        <v>46</v>
      </c>
      <c r="E21" s="37" t="s">
        <v>33</v>
      </c>
      <c r="F21" s="38">
        <v>47</v>
      </c>
      <c r="G21" s="28" t="s">
        <v>26</v>
      </c>
      <c r="H21" s="29">
        <v>38</v>
      </c>
      <c r="I21" s="32"/>
      <c r="J21" s="33"/>
      <c r="K21" s="30">
        <v>0.02</v>
      </c>
      <c r="L21" s="30">
        <f t="shared" si="0"/>
        <v>0.9400000000000001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1699509</v>
      </c>
      <c r="C22" s="35">
        <v>413217</v>
      </c>
      <c r="D22" s="36" t="s">
        <v>47</v>
      </c>
      <c r="E22" s="37" t="s">
        <v>33</v>
      </c>
      <c r="F22" s="38">
        <v>3</v>
      </c>
      <c r="G22" s="28" t="s">
        <v>26</v>
      </c>
      <c r="H22" s="29">
        <v>38</v>
      </c>
      <c r="I22" s="32"/>
      <c r="J22" s="33"/>
      <c r="K22" s="30">
        <v>0.02</v>
      </c>
      <c r="L22" s="30">
        <f t="shared" si="0"/>
        <v>0.06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1169226</v>
      </c>
      <c r="C23" s="35">
        <v>413223</v>
      </c>
      <c r="D23" s="36" t="s">
        <v>48</v>
      </c>
      <c r="E23" s="37" t="s">
        <v>33</v>
      </c>
      <c r="F23" s="38">
        <v>5</v>
      </c>
      <c r="G23" s="28" t="s">
        <v>26</v>
      </c>
      <c r="H23" s="29">
        <v>38</v>
      </c>
      <c r="I23" s="32"/>
      <c r="J23" s="33"/>
      <c r="K23" s="30">
        <v>0.02</v>
      </c>
      <c r="L23" s="30">
        <f t="shared" si="0"/>
        <v>0.1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1169294</v>
      </c>
      <c r="C24" s="35">
        <v>416102</v>
      </c>
      <c r="D24" s="36" t="s">
        <v>49</v>
      </c>
      <c r="E24" s="37" t="s">
        <v>33</v>
      </c>
      <c r="F24" s="38">
        <v>2</v>
      </c>
      <c r="G24" s="28" t="s">
        <v>26</v>
      </c>
      <c r="H24" s="29">
        <v>38</v>
      </c>
      <c r="I24" s="32"/>
      <c r="J24" s="33"/>
      <c r="K24" s="30">
        <v>250.49</v>
      </c>
      <c r="L24" s="30">
        <f aca="true" t="shared" si="2" ref="L24:L34">(K24*F24)</f>
        <v>500.98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1009086</v>
      </c>
      <c r="C25" s="35">
        <v>417317</v>
      </c>
      <c r="D25" s="36" t="s">
        <v>50</v>
      </c>
      <c r="E25" s="37" t="s">
        <v>33</v>
      </c>
      <c r="F25" s="38">
        <v>49</v>
      </c>
      <c r="G25" s="28" t="s">
        <v>26</v>
      </c>
      <c r="H25" s="29">
        <v>38</v>
      </c>
      <c r="I25" s="32"/>
      <c r="J25" s="33"/>
      <c r="K25" s="30">
        <v>210.4</v>
      </c>
      <c r="L25" s="30">
        <f t="shared" si="2"/>
        <v>10309.6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1009086</v>
      </c>
      <c r="C26" s="35">
        <v>417318</v>
      </c>
      <c r="D26" s="36" t="s">
        <v>51</v>
      </c>
      <c r="E26" s="37" t="s">
        <v>33</v>
      </c>
      <c r="F26" s="38">
        <v>47</v>
      </c>
      <c r="G26" s="28" t="s">
        <v>26</v>
      </c>
      <c r="H26" s="29">
        <v>38</v>
      </c>
      <c r="I26" s="32"/>
      <c r="J26" s="33"/>
      <c r="K26" s="30">
        <v>210.4</v>
      </c>
      <c r="L26" s="30">
        <f t="shared" si="2"/>
        <v>9888.800000000001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1779699</v>
      </c>
      <c r="C27" s="35">
        <v>417321</v>
      </c>
      <c r="D27" s="36" t="s">
        <v>52</v>
      </c>
      <c r="E27" s="37" t="s">
        <v>33</v>
      </c>
      <c r="F27" s="38">
        <v>3</v>
      </c>
      <c r="G27" s="28" t="s">
        <v>26</v>
      </c>
      <c r="H27" s="29">
        <v>38</v>
      </c>
      <c r="I27" s="32"/>
      <c r="J27" s="33"/>
      <c r="K27" s="30">
        <v>210.4</v>
      </c>
      <c r="L27" s="30">
        <f t="shared" si="2"/>
        <v>631.2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1105368</v>
      </c>
      <c r="C28" s="35">
        <v>417323</v>
      </c>
      <c r="D28" s="36" t="s">
        <v>53</v>
      </c>
      <c r="E28" s="37" t="s">
        <v>33</v>
      </c>
      <c r="F28" s="38">
        <v>32</v>
      </c>
      <c r="G28" s="28" t="s">
        <v>26</v>
      </c>
      <c r="H28" s="29">
        <v>38</v>
      </c>
      <c r="I28" s="32"/>
      <c r="J28" s="33"/>
      <c r="K28" s="30">
        <v>229.15</v>
      </c>
      <c r="L28" s="30">
        <f t="shared" si="2"/>
        <v>7332.8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1170732</v>
      </c>
      <c r="C29" s="35">
        <v>417324</v>
      </c>
      <c r="D29" s="36" t="s">
        <v>54</v>
      </c>
      <c r="E29" s="37" t="s">
        <v>33</v>
      </c>
      <c r="F29" s="38">
        <v>29</v>
      </c>
      <c r="G29" s="28" t="s">
        <v>26</v>
      </c>
      <c r="H29" s="29">
        <v>38</v>
      </c>
      <c r="I29" s="32"/>
      <c r="J29" s="33"/>
      <c r="K29" s="30">
        <v>229.15</v>
      </c>
      <c r="L29" s="30">
        <f t="shared" si="2"/>
        <v>6645.35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1170732</v>
      </c>
      <c r="C30" s="35">
        <v>417325</v>
      </c>
      <c r="D30" s="36" t="s">
        <v>55</v>
      </c>
      <c r="E30" s="37" t="s">
        <v>33</v>
      </c>
      <c r="F30" s="38">
        <v>30</v>
      </c>
      <c r="G30" s="28" t="s">
        <v>26</v>
      </c>
      <c r="H30" s="29">
        <v>38</v>
      </c>
      <c r="I30" s="32"/>
      <c r="J30" s="33"/>
      <c r="K30" s="30">
        <v>229.15</v>
      </c>
      <c r="L30" s="30">
        <f t="shared" si="2"/>
        <v>6874.5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1105368</v>
      </c>
      <c r="C31" s="35">
        <v>417339</v>
      </c>
      <c r="D31" s="36" t="s">
        <v>56</v>
      </c>
      <c r="E31" s="37" t="s">
        <v>33</v>
      </c>
      <c r="F31" s="38">
        <v>9</v>
      </c>
      <c r="G31" s="28" t="s">
        <v>26</v>
      </c>
      <c r="H31" s="29">
        <v>38</v>
      </c>
      <c r="I31" s="32"/>
      <c r="J31" s="33"/>
      <c r="K31" s="30">
        <v>0.02</v>
      </c>
      <c r="L31" s="30">
        <f t="shared" si="2"/>
        <v>0.18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1105368</v>
      </c>
      <c r="C32" s="35">
        <v>417339</v>
      </c>
      <c r="D32" s="36" t="s">
        <v>56</v>
      </c>
      <c r="E32" s="37" t="s">
        <v>33</v>
      </c>
      <c r="F32" s="38">
        <v>42</v>
      </c>
      <c r="G32" s="28" t="s">
        <v>26</v>
      </c>
      <c r="H32" s="29">
        <v>38</v>
      </c>
      <c r="I32" s="32"/>
      <c r="J32" s="33"/>
      <c r="K32" s="30">
        <v>228.18</v>
      </c>
      <c r="L32" s="30">
        <f t="shared" si="2"/>
        <v>9583.56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1502914</v>
      </c>
      <c r="C33" s="35">
        <v>430145</v>
      </c>
      <c r="D33" s="36" t="s">
        <v>57</v>
      </c>
      <c r="E33" s="37" t="s">
        <v>33</v>
      </c>
      <c r="F33" s="38">
        <v>10</v>
      </c>
      <c r="G33" s="28" t="s">
        <v>26</v>
      </c>
      <c r="H33" s="29">
        <v>38</v>
      </c>
      <c r="I33" s="32"/>
      <c r="J33" s="33"/>
      <c r="K33" s="30">
        <v>349.36</v>
      </c>
      <c r="L33" s="30">
        <f t="shared" si="2"/>
        <v>3493.6000000000004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1009086</v>
      </c>
      <c r="C34" s="35">
        <v>410575</v>
      </c>
      <c r="D34" s="36" t="s">
        <v>34</v>
      </c>
      <c r="E34" s="37" t="s">
        <v>33</v>
      </c>
      <c r="F34" s="38">
        <v>13</v>
      </c>
      <c r="G34" s="28" t="s">
        <v>26</v>
      </c>
      <c r="H34" s="29">
        <v>38</v>
      </c>
      <c r="I34" s="32"/>
      <c r="J34" s="33"/>
      <c r="K34" s="30">
        <v>71.57</v>
      </c>
      <c r="L34" s="30">
        <f t="shared" si="2"/>
        <v>930.4099999999999</v>
      </c>
      <c r="M34" s="34"/>
      <c r="N34" s="63"/>
      <c r="O34" s="9"/>
    </row>
    <row r="35" spans="1:15" s="4" customFormat="1" ht="16.5" customHeight="1">
      <c r="A35" s="23"/>
      <c r="B35" s="24"/>
      <c r="C35" s="24"/>
      <c r="D35" s="24"/>
      <c r="E35" s="24"/>
      <c r="F35" s="24"/>
      <c r="G35" s="28"/>
      <c r="H35" s="24"/>
      <c r="I35" s="24"/>
      <c r="J35" s="24"/>
      <c r="K35" s="25" t="s">
        <v>3</v>
      </c>
      <c r="L35" s="39">
        <f>SUM(L8:L34)</f>
        <v>89425.47</v>
      </c>
      <c r="M35" s="25" t="s">
        <v>3</v>
      </c>
      <c r="N35" s="21">
        <f>SUBTOTAL(9,N8:N33)</f>
        <v>0</v>
      </c>
      <c r="O35" s="15" t="s">
        <v>20</v>
      </c>
    </row>
    <row r="36" spans="1:15" ht="25.5" customHeight="1">
      <c r="A36" s="53" t="s">
        <v>19</v>
      </c>
      <c r="B36" s="54"/>
      <c r="C36" s="54"/>
      <c r="D36" s="54"/>
      <c r="E36" s="54"/>
      <c r="F36" s="54"/>
      <c r="G36" s="54"/>
      <c r="H36" s="54"/>
      <c r="I36" s="26"/>
      <c r="J36" s="26"/>
      <c r="K36" s="26"/>
      <c r="L36" s="40">
        <f>L35*1.2</f>
        <v>107310.564</v>
      </c>
      <c r="M36" s="26"/>
      <c r="N36" s="27">
        <f>N35*1.2</f>
        <v>0</v>
      </c>
      <c r="O36" s="14" t="s">
        <v>32</v>
      </c>
    </row>
    <row r="37" spans="1:15" s="7" customFormat="1" ht="23.25" customHeight="1">
      <c r="A37" s="56" t="s">
        <v>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5.75" customHeight="1">
      <c r="A38" s="47" t="s">
        <v>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5.75" customHeight="1">
      <c r="A39" s="47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.75" customHeight="1">
      <c r="A40" s="47" t="s">
        <v>28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6" ht="60" customHeight="1">
      <c r="A41" s="47" t="s">
        <v>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6"/>
    </row>
    <row r="42" spans="1:12" ht="28.5" customHeight="1">
      <c r="A42" s="62" t="s">
        <v>21</v>
      </c>
      <c r="B42" s="62"/>
      <c r="C42" s="62"/>
      <c r="D42" s="62"/>
      <c r="E42" s="62"/>
      <c r="F42" s="17"/>
      <c r="G42" s="18"/>
      <c r="H42" s="18"/>
      <c r="I42" s="3"/>
      <c r="J42" s="18" t="s">
        <v>22</v>
      </c>
      <c r="K42" s="19"/>
      <c r="L42" s="19"/>
    </row>
    <row r="43" spans="1:12" ht="28.5" customHeight="1">
      <c r="A43" s="57" t="s">
        <v>23</v>
      </c>
      <c r="B43" s="57" t="s">
        <v>24</v>
      </c>
      <c r="C43" s="57"/>
      <c r="D43" s="57"/>
      <c r="E43" s="57"/>
      <c r="F43" s="58" t="s">
        <v>25</v>
      </c>
      <c r="G43" s="58"/>
      <c r="H43" s="58"/>
      <c r="I43" s="3"/>
      <c r="J43" s="19"/>
      <c r="K43" s="19"/>
      <c r="L43" s="19"/>
    </row>
    <row r="44" spans="4:13" ht="15">
      <c r="D44" s="3"/>
      <c r="E44" s="6"/>
      <c r="F44" s="3"/>
      <c r="G44" s="3"/>
      <c r="H44" s="3"/>
      <c r="I44" s="3"/>
      <c r="J44" s="3"/>
      <c r="K44" s="3"/>
      <c r="L44" s="3"/>
      <c r="M44" s="7"/>
    </row>
  </sheetData>
  <sheetProtection/>
  <autoFilter ref="A7:O35"/>
  <mergeCells count="26">
    <mergeCell ref="A38:O38"/>
    <mergeCell ref="A37:O37"/>
    <mergeCell ref="A36:H36"/>
    <mergeCell ref="A43:E43"/>
    <mergeCell ref="F43:H43"/>
    <mergeCell ref="F5:F6"/>
    <mergeCell ref="I5:I6"/>
    <mergeCell ref="G5:H5"/>
    <mergeCell ref="K4:K6"/>
    <mergeCell ref="A42:E42"/>
    <mergeCell ref="A41:O41"/>
    <mergeCell ref="A40:O40"/>
    <mergeCell ref="A39:O39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34"/>
    <dataValidation type="decimal" allowBlank="1" showErrorMessage="1" errorTitle="Ошибка!" error="Значение должно быть числом" sqref="F8:F3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2019-03-28T12:59:00Z</dcterms:modified>
  <cp:category/>
  <cp:version/>
  <cp:contentType/>
  <cp:contentStatus/>
</cp:coreProperties>
</file>