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" i="1" l="1"/>
  <c r="J8" i="1"/>
  <c r="K8" i="1" s="1"/>
  <c r="J4" i="1"/>
  <c r="K4" i="1" s="1"/>
  <c r="J5" i="1"/>
  <c r="J6" i="1"/>
  <c r="K6" i="1" s="1"/>
  <c r="J7" i="1"/>
  <c r="K7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3" i="1" l="1"/>
  <c r="K3" i="1" s="1"/>
  <c r="K56" i="1" s="1"/>
</calcChain>
</file>

<file path=xl/sharedStrings.xml><?xml version="1.0" encoding="utf-8"?>
<sst xmlns="http://schemas.openxmlformats.org/spreadsheetml/2006/main" count="331" uniqueCount="178">
  <si>
    <t>7</t>
  </si>
  <si>
    <t>6</t>
  </si>
  <si>
    <t>31.12.1997</t>
  </si>
  <si>
    <t>5</t>
  </si>
  <si>
    <t>4</t>
  </si>
  <si>
    <t>3</t>
  </si>
  <si>
    <t>2</t>
  </si>
  <si>
    <t>1</t>
  </si>
  <si>
    <t>Стоимость реализации с НДС, руб.</t>
  </si>
  <si>
    <t>Цена реализации с НДС, руб.*</t>
  </si>
  <si>
    <t>Цена реализации без НДС, руб.</t>
  </si>
  <si>
    <t>Стоимость учетная с НДС, руб.</t>
  </si>
  <si>
    <t>Цена учётная с НДС (20%), руб.</t>
  </si>
  <si>
    <t>Цена учётная без НДС, руб.</t>
  </si>
  <si>
    <t>Кол-во</t>
  </si>
  <si>
    <t>Ед. изм.</t>
  </si>
  <si>
    <t>Год закупки</t>
  </si>
  <si>
    <t>Номенклатурный         номер</t>
  </si>
  <si>
    <t>Склад №</t>
  </si>
  <si>
    <t>Наименование МТР</t>
  </si>
  <si>
    <t>ЗАГОТОВКА ФЛАНЦА 800Х6 СТП483-83</t>
  </si>
  <si>
    <t>ЗАГОТОВКА ФЛАНЦА 2Х200Х40 СТ.15Х5М</t>
  </si>
  <si>
    <t>ЗАГОТОВКА ФЛАНЦА 1Х300Х16 СТ.15Х5М</t>
  </si>
  <si>
    <t>ЗАГОТОВКА ФЛАНЦА 1Х350Х10 СТ.15Х5М</t>
  </si>
  <si>
    <t>ЗАГОТОВКА ФЛАНЦА 1Х600Х10 СТ.15Х5М</t>
  </si>
  <si>
    <t>ПОКОВКА ЛИНЗЫ 188-80-45</t>
  </si>
  <si>
    <t>ПОКОВКА  24Х32Ф50Х25 СТ.30ХМА</t>
  </si>
  <si>
    <t>ПОКОВКА 100Х100Ф158Х8Х40 СТ.30ХМА</t>
  </si>
  <si>
    <t>ПОКОВКА ФЛАНЦА 50Х16 СТ.092ГС</t>
  </si>
  <si>
    <t>ПОКОВКА ФЛАНЦА 150Х6 СТ.092ГС</t>
  </si>
  <si>
    <t>ЗАГОТОВКА ФЛАНЦА 400Х6 СТП 486Х83 ГОСТ 12821-80</t>
  </si>
  <si>
    <t>ЗАГОТОВКА ФЛАНЦА 1Х25Х6 С КОЛЬЦОМ СТ.20/СТ.09Г2С/ЭЯ1Т</t>
  </si>
  <si>
    <t>ЗАГОТОВКА ФЛАНЦА 2Х25Х6 С КОЛЬЦОМ СТ.09Г2С</t>
  </si>
  <si>
    <t>ЗАГОТОВКА ФЛАНЦА 70Х6 Г-1255</t>
  </si>
  <si>
    <t>ЗАГОТОВКА ФЛАНЦА 3Х50Х2,5 СТ.15Х5М Г12820</t>
  </si>
  <si>
    <t>ЗАГОТОВКА ФЛАНЦА 125Х10 СТ.16ГС С КОЛЬЦОМ</t>
  </si>
  <si>
    <t>ПОКОВКА ФЛАНЦА 150Х2.5 СТ.09Г2С ГОСТ 12822-80 С КОЛЬЦОМ</t>
  </si>
  <si>
    <t>ЗАГОТОВКА ФЛАНЦА С КОЛЬЦОМ 1Х100Х16 СТ.09Г2С</t>
  </si>
  <si>
    <t>ЗАГОТОВКА ФЛАНЦА 500Х10 СТ.Х5М</t>
  </si>
  <si>
    <t>ЗАГОТОВКА ФЛАНЦА 20Х80-0,6 ПЕРЕХ. СТ.10Х17Н13М3Т</t>
  </si>
  <si>
    <t>ЗАГОТОВКА ФЛАНЦА 65Х16 СТ.Х5М ГОСТ-12830</t>
  </si>
  <si>
    <t>ЗАГОТОВКА ФЛАНЦА 15Х16</t>
  </si>
  <si>
    <t>ЗАГОТОВКА ФЛАНЦА 32Х25 СТ.10Х17Н13М2Т ГОСТ 1255</t>
  </si>
  <si>
    <t>ЗАГОТОВКА ФЛАНЦА 25Х25 12830</t>
  </si>
  <si>
    <t>ЗАГОТОВКА ФЛАНЦА 80Х25 СТ.Х17П12М3Т</t>
  </si>
  <si>
    <t>ЗАГОТОВКА ФЛАНЦА 25Х40 СТ.Х5М 12830</t>
  </si>
  <si>
    <t>ЗАГОТОВКА ФЛАНЦА 40Х40 СТ.15Х5М ГОСТ 12830</t>
  </si>
  <si>
    <t>ЗАГОТОВКА ФЛАНЦА 50Х40 СТ.М3Т 12830</t>
  </si>
  <si>
    <t>ЗАГОТОВКА ФЛАНЦА 50Х40 СТ.10Г2С Г-12830</t>
  </si>
  <si>
    <t>ЗАГОТОВКА ФЛАНЦА 50Х15 СТ.М2Т</t>
  </si>
  <si>
    <t>ЗАГОТОВКА ФЛАНЦА 25Х160 СТ.15Х5М Ф-143</t>
  </si>
  <si>
    <t>ЗАГОТОВКА ФЛАНЦА 50Х160 СТ.15Х5М Ф-203</t>
  </si>
  <si>
    <t>ПОКОВКА ФЛАНЦА 50Х100 СТ.15Х5М ПР.25-01</t>
  </si>
  <si>
    <t>ЗАГОТОВКА ФЛАНЦА 02Х250Х25</t>
  </si>
  <si>
    <t>ЗАГОТОВКА ФЛАНЦА 1Х50Х16 СТ.Х5М ГОСТ 12820-80</t>
  </si>
  <si>
    <t>ЗАГОТОВКА ФЛАНЦА 1Х100Х16 СТ.092С У-208051686- ГОСТ 12820-80 ПР.37-1</t>
  </si>
  <si>
    <t>ПОКОВКА ФЛАНЦА 80Х6 СТ.10Г2 Ф195</t>
  </si>
  <si>
    <t>ПОКОВКА ФЛАНЦА 65Х10 СТ.10Г2 Ф190</t>
  </si>
  <si>
    <t>ПОКОВКА ФЛАНЦА 65/16 СТ.10Г2 Ф190</t>
  </si>
  <si>
    <t>ПОКОВКА ФЛАНЦА ПЛОСКИЕ 200Х16 СТ.15Х5М З-З У20818096</t>
  </si>
  <si>
    <t>ЗАГОТОВКА ФЛАНЦА 50Х40 СТ.45М 12833</t>
  </si>
  <si>
    <t>ПОКОВКА ПЕРЕХОДА 133Х5-89Х3.5 СТ.Х18</t>
  </si>
  <si>
    <t>ПОКОВКА ПЕРЕХОДА 89Х7-57Х5 СТ.15Х5М</t>
  </si>
  <si>
    <t>ПОКОВКА ПЕРЕХОДА 57Х45 СТ.Я1Т ПР.25-01</t>
  </si>
  <si>
    <t>ПОКОВКА ПЕРЕХОДА 108Х4-76Х3 СТ.Я1Т</t>
  </si>
  <si>
    <t>ПОКОВКА ПЕРЕХОДА 325Х273 СТ.Х5М</t>
  </si>
  <si>
    <t>ПОКОВКА ПЕРЕХОДА 325Х219</t>
  </si>
  <si>
    <t>ПОКОВКА ПЕРЕХОДА 159Х6-105Х6 СТ.08Х13</t>
  </si>
  <si>
    <t>ПОКОВКА ПЕРЕХОДА159Х6-89Х3.5 СТ.Х17</t>
  </si>
  <si>
    <t>ПОКОВКА ПЕРЕХОДА 65Х10 СТ.ЯГ 4808-00-03</t>
  </si>
  <si>
    <t>ПОКОВКА ПЕРЕХОДА 50Х32 СТ.ЯГ4808-00-01</t>
  </si>
  <si>
    <t>ПОКОВКА ПЕРЕХОДА 57Х3-38Х3.5 СТ.Х17</t>
  </si>
  <si>
    <t>ПОКОВКА ПЕРЕХОДА 57Х4-42Х2.5 СТ.Х17</t>
  </si>
  <si>
    <t>СЭУ Склад 107 Счет 10/5</t>
  </si>
  <si>
    <t>3208508073</t>
  </si>
  <si>
    <t>3208508206</t>
  </si>
  <si>
    <t>3208508207</t>
  </si>
  <si>
    <t>3208508208</t>
  </si>
  <si>
    <t>3208508211</t>
  </si>
  <si>
    <t>3207515196</t>
  </si>
  <si>
    <t>3207515203</t>
  </si>
  <si>
    <t>3207515236</t>
  </si>
  <si>
    <t>3208501342</t>
  </si>
  <si>
    <t>3208501359</t>
  </si>
  <si>
    <t>3208508006</t>
  </si>
  <si>
    <t>3208508010</t>
  </si>
  <si>
    <t>3208508011</t>
  </si>
  <si>
    <t>3208508022</t>
  </si>
  <si>
    <t>3208508028</t>
  </si>
  <si>
    <t>3208508116</t>
  </si>
  <si>
    <t>3208508126</t>
  </si>
  <si>
    <t>3208508134</t>
  </si>
  <si>
    <t>3208508144</t>
  </si>
  <si>
    <t>3208508159</t>
  </si>
  <si>
    <t>3208508178</t>
  </si>
  <si>
    <t>3208508204</t>
  </si>
  <si>
    <t>3208508250</t>
  </si>
  <si>
    <t>3208508259</t>
  </si>
  <si>
    <t>3208508265</t>
  </si>
  <si>
    <t>3208508321</t>
  </si>
  <si>
    <t>3208508328</t>
  </si>
  <si>
    <t>3208508333</t>
  </si>
  <si>
    <t>3208508338</t>
  </si>
  <si>
    <t>3208508670</t>
  </si>
  <si>
    <t>3208508812</t>
  </si>
  <si>
    <t>3208508813</t>
  </si>
  <si>
    <t>3208508946</t>
  </si>
  <si>
    <t>3208508989</t>
  </si>
  <si>
    <t>3208508994</t>
  </si>
  <si>
    <t>3208509129</t>
  </si>
  <si>
    <t>3208509137</t>
  </si>
  <si>
    <t>3208509141</t>
  </si>
  <si>
    <t>3208509142</t>
  </si>
  <si>
    <t>3208509799</t>
  </si>
  <si>
    <t>3208509841</t>
  </si>
  <si>
    <t>3209550625</t>
  </si>
  <si>
    <t>3209550632</t>
  </si>
  <si>
    <t>3209551002</t>
  </si>
  <si>
    <t>3209551013</t>
  </si>
  <si>
    <t>3209551015</t>
  </si>
  <si>
    <t>3209551016</t>
  </si>
  <si>
    <t>3209551034</t>
  </si>
  <si>
    <t>3209551051</t>
  </si>
  <si>
    <t>3209551061</t>
  </si>
  <si>
    <t>3209551062</t>
  </si>
  <si>
    <t>3209551086</t>
  </si>
  <si>
    <t>3209551087</t>
  </si>
  <si>
    <t>21.12.1999</t>
  </si>
  <si>
    <t>10.02.2000</t>
  </si>
  <si>
    <t>ШТ</t>
  </si>
  <si>
    <t>КМП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</si>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</sst>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1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/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/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3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tabSelected="1" workbookViewId="0">
      <selection activeCell="E61" sqref="E61"/>
    </sheetView>
  </sheetViews>
  <sheetFormatPr defaultRowHeight="14.4" x14ac:dyDescent="0.3"/>
  <cols>
    <col min="1" max="1" width="3.5546875" customWidth="1"/>
    <col min="2" max="2" width="10.5546875" customWidth="1"/>
    <col min="3" max="3" width="68.6640625" customWidth="1"/>
    <col min="4" max="4" width="22.33203125" customWidth="1"/>
    <col min="5" max="5" width="17.6640625" style="17" customWidth="1"/>
    <col min="6" max="6" width="14.21875" style="17" customWidth="1"/>
    <col min="7" max="7" width="7.88671875" style="17" customWidth="1"/>
    <col min="8" max="8" width="7.88671875" style="19" customWidth="1"/>
    <col min="9" max="10" width="13.77734375" customWidth="1"/>
    <col min="11" max="11" width="12.88671875" customWidth="1"/>
    <col min="12" max="12" width="14.109375" customWidth="1"/>
    <col min="13" max="13" width="16.109375" customWidth="1"/>
    <col min="14" max="14" width="12" customWidth="1"/>
  </cols>
  <sheetData>
    <row r="1" spans="2:14" ht="15" thickBot="1" x14ac:dyDescent="0.35"/>
    <row r="2" spans="2:14" ht="42" thickBot="1" x14ac:dyDescent="0.35">
      <c r="B2" s="11" t="s">
        <v>177</v>
      </c>
      <c r="C2" s="9" t="s">
        <v>19</v>
      </c>
      <c r="D2" s="8" t="s">
        <v>18</v>
      </c>
      <c r="E2" s="10" t="s">
        <v>17</v>
      </c>
      <c r="F2" s="7" t="s">
        <v>16</v>
      </c>
      <c r="G2" s="9" t="s">
        <v>15</v>
      </c>
      <c r="H2" s="20" t="s">
        <v>14</v>
      </c>
      <c r="I2" s="7" t="s">
        <v>13</v>
      </c>
      <c r="J2" s="7" t="s">
        <v>12</v>
      </c>
      <c r="K2" s="7" t="s">
        <v>11</v>
      </c>
      <c r="L2" s="7" t="s">
        <v>10</v>
      </c>
      <c r="M2" s="6" t="s">
        <v>9</v>
      </c>
      <c r="N2" s="5" t="s">
        <v>8</v>
      </c>
    </row>
    <row r="3" spans="2:14" x14ac:dyDescent="0.3">
      <c r="B3" s="3" t="s">
        <v>7</v>
      </c>
      <c r="C3" s="13" t="s">
        <v>20</v>
      </c>
      <c r="D3" s="13" t="s">
        <v>73</v>
      </c>
      <c r="E3" s="18" t="s">
        <v>74</v>
      </c>
      <c r="F3" s="18" t="s">
        <v>127</v>
      </c>
      <c r="G3" s="18" t="s">
        <v>129</v>
      </c>
      <c r="H3" s="21">
        <v>8</v>
      </c>
      <c r="I3" s="14">
        <v>3900</v>
      </c>
      <c r="J3" s="15">
        <f t="shared" ref="J3:J55" si="0">ROUND(I3*1.2,2)</f>
        <v>4680</v>
      </c>
      <c r="K3" s="12">
        <f>ROUND(H3*J3,2)</f>
        <v>37440</v>
      </c>
      <c r="L3" s="16"/>
      <c r="M3" s="2"/>
      <c r="N3" s="4"/>
    </row>
    <row r="4" spans="2:14" x14ac:dyDescent="0.3">
      <c r="B4" s="3" t="s">
        <v>6</v>
      </c>
      <c r="C4" s="13" t="s">
        <v>21</v>
      </c>
      <c r="D4" s="13" t="s">
        <v>73</v>
      </c>
      <c r="E4" s="18" t="s">
        <v>75</v>
      </c>
      <c r="F4" s="18" t="s">
        <v>128</v>
      </c>
      <c r="G4" s="18" t="s">
        <v>129</v>
      </c>
      <c r="H4" s="21">
        <v>1</v>
      </c>
      <c r="I4" s="14">
        <v>3234</v>
      </c>
      <c r="J4" s="15">
        <f t="shared" si="0"/>
        <v>3880.8</v>
      </c>
      <c r="K4" s="12">
        <f t="shared" ref="K4:K55" si="1">ROUND(H4*J4,2)</f>
        <v>3880.8</v>
      </c>
      <c r="L4" s="16"/>
      <c r="M4" s="2"/>
      <c r="N4" s="4"/>
    </row>
    <row r="5" spans="2:14" x14ac:dyDescent="0.3">
      <c r="B5" s="3" t="s">
        <v>5</v>
      </c>
      <c r="C5" s="13" t="s">
        <v>22</v>
      </c>
      <c r="D5" s="13" t="s">
        <v>73</v>
      </c>
      <c r="E5" s="18" t="s">
        <v>76</v>
      </c>
      <c r="F5" s="18" t="s">
        <v>128</v>
      </c>
      <c r="G5" s="18" t="s">
        <v>129</v>
      </c>
      <c r="H5" s="21">
        <v>2</v>
      </c>
      <c r="I5" s="14">
        <v>1937</v>
      </c>
      <c r="J5" s="15">
        <f t="shared" si="0"/>
        <v>2324.4</v>
      </c>
      <c r="K5" s="12">
        <f t="shared" si="1"/>
        <v>4648.8</v>
      </c>
      <c r="L5" s="16"/>
      <c r="M5" s="2"/>
      <c r="N5" s="4"/>
    </row>
    <row r="6" spans="2:14" x14ac:dyDescent="0.3">
      <c r="B6" s="3" t="s">
        <v>4</v>
      </c>
      <c r="C6" s="13" t="s">
        <v>23</v>
      </c>
      <c r="D6" s="13" t="s">
        <v>73</v>
      </c>
      <c r="E6" s="18" t="s">
        <v>77</v>
      </c>
      <c r="F6" s="18" t="s">
        <v>128</v>
      </c>
      <c r="G6" s="18" t="s">
        <v>130</v>
      </c>
      <c r="H6" s="21">
        <v>1</v>
      </c>
      <c r="I6" s="14">
        <v>3300</v>
      </c>
      <c r="J6" s="15">
        <f t="shared" si="0"/>
        <v>3960</v>
      </c>
      <c r="K6" s="12">
        <f t="shared" si="1"/>
        <v>3960</v>
      </c>
      <c r="L6" s="16"/>
      <c r="M6" s="2"/>
      <c r="N6" s="4"/>
    </row>
    <row r="7" spans="2:14" x14ac:dyDescent="0.3">
      <c r="B7" s="3" t="s">
        <v>3</v>
      </c>
      <c r="C7" s="13" t="s">
        <v>24</v>
      </c>
      <c r="D7" s="13" t="s">
        <v>73</v>
      </c>
      <c r="E7" s="18" t="s">
        <v>78</v>
      </c>
      <c r="F7" s="18" t="s">
        <v>128</v>
      </c>
      <c r="G7" s="18" t="s">
        <v>129</v>
      </c>
      <c r="H7" s="21">
        <v>1</v>
      </c>
      <c r="I7" s="14">
        <v>8914</v>
      </c>
      <c r="J7" s="15">
        <f t="shared" si="0"/>
        <v>10696.8</v>
      </c>
      <c r="K7" s="12">
        <f t="shared" si="1"/>
        <v>10696.8</v>
      </c>
      <c r="L7" s="16"/>
      <c r="M7" s="2"/>
      <c r="N7" s="4"/>
    </row>
    <row r="8" spans="2:14" x14ac:dyDescent="0.3">
      <c r="B8" s="3" t="s">
        <v>1</v>
      </c>
      <c r="C8" s="13" t="s">
        <v>25</v>
      </c>
      <c r="D8" s="13" t="s">
        <v>73</v>
      </c>
      <c r="E8" s="18" t="s">
        <v>79</v>
      </c>
      <c r="F8" s="18" t="s">
        <v>2</v>
      </c>
      <c r="G8" s="18" t="s">
        <v>129</v>
      </c>
      <c r="H8" s="21">
        <v>6</v>
      </c>
      <c r="I8" s="14">
        <v>0.01</v>
      </c>
      <c r="J8" s="15">
        <f>ROUND(I8*1.2,2)</f>
        <v>0.01</v>
      </c>
      <c r="K8" s="12">
        <f t="shared" si="1"/>
        <v>0.06</v>
      </c>
      <c r="L8" s="16"/>
      <c r="M8" s="2"/>
      <c r="N8" s="4"/>
    </row>
    <row r="9" spans="2:14" x14ac:dyDescent="0.3">
      <c r="B9" s="3" t="s">
        <v>0</v>
      </c>
      <c r="C9" s="13" t="s">
        <v>26</v>
      </c>
      <c r="D9" s="13" t="s">
        <v>73</v>
      </c>
      <c r="E9" s="18" t="s">
        <v>80</v>
      </c>
      <c r="F9" s="18" t="s">
        <v>2</v>
      </c>
      <c r="G9" s="18" t="s">
        <v>129</v>
      </c>
      <c r="H9" s="21">
        <v>6</v>
      </c>
      <c r="I9" s="14">
        <v>0.01</v>
      </c>
      <c r="J9" s="15">
        <f t="shared" si="0"/>
        <v>0.01</v>
      </c>
      <c r="K9" s="12">
        <f t="shared" si="1"/>
        <v>0.06</v>
      </c>
      <c r="L9" s="16"/>
      <c r="M9" s="2"/>
      <c r="N9" s="4"/>
    </row>
    <row r="10" spans="2:14" x14ac:dyDescent="0.3">
      <c r="B10" s="3" t="s">
        <v>131</v>
      </c>
      <c r="C10" s="13" t="s">
        <v>27</v>
      </c>
      <c r="D10" s="13" t="s">
        <v>73</v>
      </c>
      <c r="E10" s="18" t="s">
        <v>81</v>
      </c>
      <c r="F10" s="18" t="s">
        <v>2</v>
      </c>
      <c r="G10" s="18" t="s">
        <v>129</v>
      </c>
      <c r="H10" s="21">
        <v>3</v>
      </c>
      <c r="I10" s="14">
        <v>0.01</v>
      </c>
      <c r="J10" s="15">
        <f t="shared" si="0"/>
        <v>0.01</v>
      </c>
      <c r="K10" s="12">
        <f t="shared" si="1"/>
        <v>0.03</v>
      </c>
      <c r="L10" s="16"/>
      <c r="M10" s="2"/>
      <c r="N10" s="4"/>
    </row>
    <row r="11" spans="2:14" x14ac:dyDescent="0.3">
      <c r="B11" s="3" t="s">
        <v>132</v>
      </c>
      <c r="C11" s="13" t="s">
        <v>28</v>
      </c>
      <c r="D11" s="13" t="s">
        <v>73</v>
      </c>
      <c r="E11" s="18" t="s">
        <v>82</v>
      </c>
      <c r="F11" s="18" t="s">
        <v>2</v>
      </c>
      <c r="G11" s="18" t="s">
        <v>129</v>
      </c>
      <c r="H11" s="21">
        <v>16</v>
      </c>
      <c r="I11" s="14">
        <v>0.12</v>
      </c>
      <c r="J11" s="15">
        <f t="shared" si="0"/>
        <v>0.14000000000000001</v>
      </c>
      <c r="K11" s="12">
        <f t="shared" si="1"/>
        <v>2.2400000000000002</v>
      </c>
      <c r="L11" s="16"/>
      <c r="M11" s="2"/>
      <c r="N11" s="4"/>
    </row>
    <row r="12" spans="2:14" x14ac:dyDescent="0.3">
      <c r="B12" s="3" t="s">
        <v>133</v>
      </c>
      <c r="C12" s="13" t="s">
        <v>29</v>
      </c>
      <c r="D12" s="13" t="s">
        <v>73</v>
      </c>
      <c r="E12" s="18" t="s">
        <v>83</v>
      </c>
      <c r="F12" s="18" t="s">
        <v>2</v>
      </c>
      <c r="G12" s="18" t="s">
        <v>129</v>
      </c>
      <c r="H12" s="21">
        <v>10</v>
      </c>
      <c r="I12" s="14">
        <v>0.01</v>
      </c>
      <c r="J12" s="15">
        <f t="shared" si="0"/>
        <v>0.01</v>
      </c>
      <c r="K12" s="12">
        <f t="shared" si="1"/>
        <v>0.1</v>
      </c>
      <c r="L12" s="16"/>
      <c r="M12" s="2"/>
      <c r="N12" s="4"/>
    </row>
    <row r="13" spans="2:14" x14ac:dyDescent="0.3">
      <c r="B13" s="3" t="s">
        <v>134</v>
      </c>
      <c r="C13" s="13" t="s">
        <v>30</v>
      </c>
      <c r="D13" s="13" t="s">
        <v>73</v>
      </c>
      <c r="E13" s="18" t="s">
        <v>84</v>
      </c>
      <c r="F13" s="18" t="s">
        <v>2</v>
      </c>
      <c r="G13" s="18" t="s">
        <v>129</v>
      </c>
      <c r="H13" s="21">
        <v>3</v>
      </c>
      <c r="I13" s="14">
        <v>1.22</v>
      </c>
      <c r="J13" s="15">
        <f t="shared" si="0"/>
        <v>1.46</v>
      </c>
      <c r="K13" s="12">
        <f t="shared" si="1"/>
        <v>4.38</v>
      </c>
      <c r="L13" s="16"/>
      <c r="M13" s="2"/>
      <c r="N13" s="4"/>
    </row>
    <row r="14" spans="2:14" x14ac:dyDescent="0.3">
      <c r="B14" s="3" t="s">
        <v>135</v>
      </c>
      <c r="C14" s="13" t="s">
        <v>31</v>
      </c>
      <c r="D14" s="13" t="s">
        <v>73</v>
      </c>
      <c r="E14" s="18" t="s">
        <v>85</v>
      </c>
      <c r="F14" s="18" t="s">
        <v>2</v>
      </c>
      <c r="G14" s="18" t="s">
        <v>129</v>
      </c>
      <c r="H14" s="21">
        <v>11</v>
      </c>
      <c r="I14" s="14">
        <v>0.01</v>
      </c>
      <c r="J14" s="15">
        <f t="shared" si="0"/>
        <v>0.01</v>
      </c>
      <c r="K14" s="12">
        <f t="shared" si="1"/>
        <v>0.11</v>
      </c>
      <c r="L14" s="16"/>
      <c r="M14" s="2"/>
      <c r="N14" s="4"/>
    </row>
    <row r="15" spans="2:14" x14ac:dyDescent="0.3">
      <c r="B15" s="3" t="s">
        <v>136</v>
      </c>
      <c r="C15" s="13" t="s">
        <v>32</v>
      </c>
      <c r="D15" s="13" t="s">
        <v>73</v>
      </c>
      <c r="E15" s="18" t="s">
        <v>86</v>
      </c>
      <c r="F15" s="18" t="s">
        <v>2</v>
      </c>
      <c r="G15" s="18" t="s">
        <v>129</v>
      </c>
      <c r="H15" s="21">
        <v>18</v>
      </c>
      <c r="I15" s="14">
        <v>0.01</v>
      </c>
      <c r="J15" s="15">
        <f t="shared" si="0"/>
        <v>0.01</v>
      </c>
      <c r="K15" s="12">
        <f t="shared" si="1"/>
        <v>0.18</v>
      </c>
      <c r="L15" s="16"/>
      <c r="M15" s="2"/>
      <c r="N15" s="4"/>
    </row>
    <row r="16" spans="2:14" x14ac:dyDescent="0.3">
      <c r="B16" s="3" t="s">
        <v>137</v>
      </c>
      <c r="C16" s="13" t="s">
        <v>33</v>
      </c>
      <c r="D16" s="13" t="s">
        <v>73</v>
      </c>
      <c r="E16" s="18" t="s">
        <v>87</v>
      </c>
      <c r="F16" s="18" t="s">
        <v>2</v>
      </c>
      <c r="G16" s="18" t="s">
        <v>129</v>
      </c>
      <c r="H16" s="21">
        <v>10</v>
      </c>
      <c r="I16" s="14">
        <v>0.01</v>
      </c>
      <c r="J16" s="15">
        <f t="shared" si="0"/>
        <v>0.01</v>
      </c>
      <c r="K16" s="12">
        <f t="shared" si="1"/>
        <v>0.1</v>
      </c>
      <c r="L16" s="16"/>
      <c r="M16" s="2"/>
      <c r="N16" s="4"/>
    </row>
    <row r="17" spans="2:14" x14ac:dyDescent="0.3">
      <c r="B17" s="3" t="s">
        <v>138</v>
      </c>
      <c r="C17" s="13" t="s">
        <v>34</v>
      </c>
      <c r="D17" s="13" t="s">
        <v>73</v>
      </c>
      <c r="E17" s="18" t="s">
        <v>88</v>
      </c>
      <c r="F17" s="18" t="s">
        <v>2</v>
      </c>
      <c r="G17" s="18" t="s">
        <v>129</v>
      </c>
      <c r="H17" s="21">
        <v>8</v>
      </c>
      <c r="I17" s="14">
        <v>0.01</v>
      </c>
      <c r="J17" s="15">
        <f t="shared" si="0"/>
        <v>0.01</v>
      </c>
      <c r="K17" s="12">
        <f t="shared" si="1"/>
        <v>0.08</v>
      </c>
      <c r="L17" s="16"/>
      <c r="M17" s="2"/>
      <c r="N17" s="4"/>
    </row>
    <row r="18" spans="2:14" x14ac:dyDescent="0.3">
      <c r="B18" s="3" t="s">
        <v>139</v>
      </c>
      <c r="C18" s="13" t="s">
        <v>35</v>
      </c>
      <c r="D18" s="13" t="s">
        <v>73</v>
      </c>
      <c r="E18" s="18" t="s">
        <v>89</v>
      </c>
      <c r="F18" s="18" t="s">
        <v>2</v>
      </c>
      <c r="G18" s="18" t="s">
        <v>130</v>
      </c>
      <c r="H18" s="21">
        <v>120</v>
      </c>
      <c r="I18" s="14">
        <v>0.01</v>
      </c>
      <c r="J18" s="15">
        <f t="shared" si="0"/>
        <v>0.01</v>
      </c>
      <c r="K18" s="12">
        <f t="shared" si="1"/>
        <v>1.2</v>
      </c>
      <c r="L18" s="16"/>
      <c r="M18" s="2"/>
      <c r="N18" s="4"/>
    </row>
    <row r="19" spans="2:14" x14ac:dyDescent="0.3">
      <c r="B19" s="3" t="s">
        <v>140</v>
      </c>
      <c r="C19" s="13" t="s">
        <v>36</v>
      </c>
      <c r="D19" s="13" t="s">
        <v>73</v>
      </c>
      <c r="E19" s="18" t="s">
        <v>90</v>
      </c>
      <c r="F19" s="18" t="s">
        <v>2</v>
      </c>
      <c r="G19" s="18" t="s">
        <v>129</v>
      </c>
      <c r="H19" s="21">
        <v>5</v>
      </c>
      <c r="I19" s="14">
        <v>0.02</v>
      </c>
      <c r="J19" s="15">
        <f t="shared" si="0"/>
        <v>0.02</v>
      </c>
      <c r="K19" s="12">
        <f t="shared" si="1"/>
        <v>0.1</v>
      </c>
      <c r="L19" s="16"/>
      <c r="M19" s="2"/>
      <c r="N19" s="4"/>
    </row>
    <row r="20" spans="2:14" x14ac:dyDescent="0.3">
      <c r="B20" s="3" t="s">
        <v>141</v>
      </c>
      <c r="C20" s="13" t="s">
        <v>37</v>
      </c>
      <c r="D20" s="13" t="s">
        <v>73</v>
      </c>
      <c r="E20" s="18" t="s">
        <v>91</v>
      </c>
      <c r="F20" s="18" t="s">
        <v>2</v>
      </c>
      <c r="G20" s="18" t="s">
        <v>129</v>
      </c>
      <c r="H20" s="21">
        <v>4</v>
      </c>
      <c r="I20" s="14">
        <v>0.02</v>
      </c>
      <c r="J20" s="15">
        <f t="shared" si="0"/>
        <v>0.02</v>
      </c>
      <c r="K20" s="12">
        <f t="shared" si="1"/>
        <v>0.08</v>
      </c>
      <c r="L20" s="16"/>
      <c r="M20" s="2"/>
      <c r="N20" s="4"/>
    </row>
    <row r="21" spans="2:14" x14ac:dyDescent="0.3">
      <c r="B21" s="3" t="s">
        <v>142</v>
      </c>
      <c r="C21" s="13" t="s">
        <v>38</v>
      </c>
      <c r="D21" s="13" t="s">
        <v>73</v>
      </c>
      <c r="E21" s="18" t="s">
        <v>92</v>
      </c>
      <c r="F21" s="18" t="s">
        <v>2</v>
      </c>
      <c r="G21" s="18" t="s">
        <v>129</v>
      </c>
      <c r="H21" s="21">
        <v>2</v>
      </c>
      <c r="I21" s="14">
        <v>0.08</v>
      </c>
      <c r="J21" s="15">
        <f t="shared" si="0"/>
        <v>0.1</v>
      </c>
      <c r="K21" s="12">
        <f t="shared" si="1"/>
        <v>0.2</v>
      </c>
      <c r="L21" s="16"/>
      <c r="M21" s="2"/>
      <c r="N21" s="4"/>
    </row>
    <row r="22" spans="2:14" x14ac:dyDescent="0.3">
      <c r="B22" s="3" t="s">
        <v>143</v>
      </c>
      <c r="C22" s="13" t="s">
        <v>39</v>
      </c>
      <c r="D22" s="13" t="s">
        <v>73</v>
      </c>
      <c r="E22" s="18" t="s">
        <v>93</v>
      </c>
      <c r="F22" s="18" t="s">
        <v>2</v>
      </c>
      <c r="G22" s="18" t="s">
        <v>129</v>
      </c>
      <c r="H22" s="21">
        <v>2</v>
      </c>
      <c r="I22" s="14">
        <v>7.0000000000000007E-2</v>
      </c>
      <c r="J22" s="15">
        <f t="shared" si="0"/>
        <v>0.08</v>
      </c>
      <c r="K22" s="12">
        <f t="shared" si="1"/>
        <v>0.16</v>
      </c>
      <c r="L22" s="16"/>
      <c r="M22" s="2"/>
      <c r="N22" s="4"/>
    </row>
    <row r="23" spans="2:14" x14ac:dyDescent="0.3">
      <c r="B23" s="3" t="s">
        <v>144</v>
      </c>
      <c r="C23" s="13" t="s">
        <v>40</v>
      </c>
      <c r="D23" s="13" t="s">
        <v>73</v>
      </c>
      <c r="E23" s="18" t="s">
        <v>94</v>
      </c>
      <c r="F23" s="18" t="s">
        <v>2</v>
      </c>
      <c r="G23" s="18" t="s">
        <v>130</v>
      </c>
      <c r="H23" s="21">
        <v>1</v>
      </c>
      <c r="I23" s="14">
        <v>0.01</v>
      </c>
      <c r="J23" s="15">
        <f t="shared" si="0"/>
        <v>0.01</v>
      </c>
      <c r="K23" s="12">
        <f t="shared" si="1"/>
        <v>0.01</v>
      </c>
      <c r="L23" s="16"/>
      <c r="M23" s="2"/>
      <c r="N23" s="4"/>
    </row>
    <row r="24" spans="2:14" x14ac:dyDescent="0.3">
      <c r="B24" s="3" t="s">
        <v>145</v>
      </c>
      <c r="C24" s="13" t="s">
        <v>41</v>
      </c>
      <c r="D24" s="13" t="s">
        <v>73</v>
      </c>
      <c r="E24" s="18" t="s">
        <v>95</v>
      </c>
      <c r="F24" s="18" t="s">
        <v>2</v>
      </c>
      <c r="G24" s="18" t="s">
        <v>129</v>
      </c>
      <c r="H24" s="21">
        <v>20</v>
      </c>
      <c r="I24" s="14">
        <v>0.01</v>
      </c>
      <c r="J24" s="15">
        <f t="shared" si="0"/>
        <v>0.01</v>
      </c>
      <c r="K24" s="12">
        <f t="shared" si="1"/>
        <v>0.2</v>
      </c>
      <c r="L24" s="16"/>
      <c r="M24" s="2"/>
      <c r="N24" s="4"/>
    </row>
    <row r="25" spans="2:14" x14ac:dyDescent="0.3">
      <c r="B25" s="3" t="s">
        <v>146</v>
      </c>
      <c r="C25" s="13" t="s">
        <v>42</v>
      </c>
      <c r="D25" s="13" t="s">
        <v>73</v>
      </c>
      <c r="E25" s="18" t="s">
        <v>96</v>
      </c>
      <c r="F25" s="18" t="s">
        <v>2</v>
      </c>
      <c r="G25" s="18" t="s">
        <v>129</v>
      </c>
      <c r="H25" s="21">
        <v>6</v>
      </c>
      <c r="I25" s="14">
        <v>0.01</v>
      </c>
      <c r="J25" s="15">
        <f t="shared" si="0"/>
        <v>0.01</v>
      </c>
      <c r="K25" s="12">
        <f t="shared" si="1"/>
        <v>0.06</v>
      </c>
      <c r="L25" s="16"/>
      <c r="M25" s="2"/>
      <c r="N25" s="4"/>
    </row>
    <row r="26" spans="2:14" x14ac:dyDescent="0.3">
      <c r="B26" s="3" t="s">
        <v>147</v>
      </c>
      <c r="C26" s="13" t="s">
        <v>43</v>
      </c>
      <c r="D26" s="13" t="s">
        <v>73</v>
      </c>
      <c r="E26" s="18" t="s">
        <v>97</v>
      </c>
      <c r="F26" s="18" t="s">
        <v>2</v>
      </c>
      <c r="G26" s="18" t="s">
        <v>130</v>
      </c>
      <c r="H26" s="21">
        <v>5</v>
      </c>
      <c r="I26" s="14">
        <v>0.01</v>
      </c>
      <c r="J26" s="15">
        <f t="shared" si="0"/>
        <v>0.01</v>
      </c>
      <c r="K26" s="12">
        <f t="shared" si="1"/>
        <v>0.05</v>
      </c>
      <c r="L26" s="16"/>
      <c r="M26" s="2"/>
      <c r="N26" s="4"/>
    </row>
    <row r="27" spans="2:14" x14ac:dyDescent="0.3">
      <c r="B27" s="3" t="s">
        <v>148</v>
      </c>
      <c r="C27" s="13" t="s">
        <v>44</v>
      </c>
      <c r="D27" s="13" t="s">
        <v>73</v>
      </c>
      <c r="E27" s="18" t="s">
        <v>98</v>
      </c>
      <c r="F27" s="18" t="s">
        <v>2</v>
      </c>
      <c r="G27" s="18" t="s">
        <v>129</v>
      </c>
      <c r="H27" s="21">
        <v>2</v>
      </c>
      <c r="I27" s="14">
        <v>0.03</v>
      </c>
      <c r="J27" s="15">
        <f t="shared" si="0"/>
        <v>0.04</v>
      </c>
      <c r="K27" s="12">
        <f t="shared" si="1"/>
        <v>0.08</v>
      </c>
      <c r="L27" s="16"/>
      <c r="M27" s="2"/>
      <c r="N27" s="4"/>
    </row>
    <row r="28" spans="2:14" x14ac:dyDescent="0.3">
      <c r="B28" s="3" t="s">
        <v>149</v>
      </c>
      <c r="C28" s="13" t="s">
        <v>45</v>
      </c>
      <c r="D28" s="13" t="s">
        <v>73</v>
      </c>
      <c r="E28" s="18" t="s">
        <v>99</v>
      </c>
      <c r="F28" s="18" t="s">
        <v>2</v>
      </c>
      <c r="G28" s="18" t="s">
        <v>130</v>
      </c>
      <c r="H28" s="21">
        <v>1</v>
      </c>
      <c r="I28" s="14">
        <v>0.01</v>
      </c>
      <c r="J28" s="15">
        <f t="shared" si="0"/>
        <v>0.01</v>
      </c>
      <c r="K28" s="12">
        <f t="shared" si="1"/>
        <v>0.01</v>
      </c>
      <c r="L28" s="16"/>
      <c r="M28" s="2"/>
      <c r="N28" s="4"/>
    </row>
    <row r="29" spans="2:14" x14ac:dyDescent="0.3">
      <c r="B29" s="3" t="s">
        <v>150</v>
      </c>
      <c r="C29" s="13" t="s">
        <v>46</v>
      </c>
      <c r="D29" s="13" t="s">
        <v>73</v>
      </c>
      <c r="E29" s="18" t="s">
        <v>100</v>
      </c>
      <c r="F29" s="18" t="s">
        <v>2</v>
      </c>
      <c r="G29" s="18" t="s">
        <v>129</v>
      </c>
      <c r="H29" s="21">
        <v>4</v>
      </c>
      <c r="I29" s="14">
        <v>0.03</v>
      </c>
      <c r="J29" s="15">
        <f t="shared" si="0"/>
        <v>0.04</v>
      </c>
      <c r="K29" s="12">
        <f t="shared" si="1"/>
        <v>0.16</v>
      </c>
      <c r="L29" s="16"/>
      <c r="M29" s="2"/>
      <c r="N29" s="4"/>
    </row>
    <row r="30" spans="2:14" x14ac:dyDescent="0.3">
      <c r="B30" s="3" t="s">
        <v>151</v>
      </c>
      <c r="C30" s="13" t="s">
        <v>47</v>
      </c>
      <c r="D30" s="13" t="s">
        <v>73</v>
      </c>
      <c r="E30" s="18" t="s">
        <v>101</v>
      </c>
      <c r="F30" s="18" t="s">
        <v>2</v>
      </c>
      <c r="G30" s="18" t="s">
        <v>129</v>
      </c>
      <c r="H30" s="21">
        <v>4</v>
      </c>
      <c r="I30" s="14">
        <v>0.02</v>
      </c>
      <c r="J30" s="15">
        <f t="shared" si="0"/>
        <v>0.02</v>
      </c>
      <c r="K30" s="12">
        <f t="shared" si="1"/>
        <v>0.08</v>
      </c>
      <c r="L30" s="16"/>
      <c r="M30" s="2"/>
      <c r="N30" s="4"/>
    </row>
    <row r="31" spans="2:14" x14ac:dyDescent="0.3">
      <c r="B31" s="3" t="s">
        <v>152</v>
      </c>
      <c r="C31" s="13" t="s">
        <v>48</v>
      </c>
      <c r="D31" s="13" t="s">
        <v>73</v>
      </c>
      <c r="E31" s="18" t="s">
        <v>102</v>
      </c>
      <c r="F31" s="18" t="s">
        <v>2</v>
      </c>
      <c r="G31" s="18" t="s">
        <v>130</v>
      </c>
      <c r="H31" s="21">
        <v>7</v>
      </c>
      <c r="I31" s="14">
        <v>0.01</v>
      </c>
      <c r="J31" s="15">
        <f t="shared" si="0"/>
        <v>0.01</v>
      </c>
      <c r="K31" s="12">
        <f t="shared" si="1"/>
        <v>7.0000000000000007E-2</v>
      </c>
      <c r="L31" s="16"/>
      <c r="M31" s="2"/>
      <c r="N31" s="4"/>
    </row>
    <row r="32" spans="2:14" x14ac:dyDescent="0.3">
      <c r="B32" s="3" t="s">
        <v>153</v>
      </c>
      <c r="C32" s="13" t="s">
        <v>49</v>
      </c>
      <c r="D32" s="13" t="s">
        <v>73</v>
      </c>
      <c r="E32" s="18" t="s">
        <v>103</v>
      </c>
      <c r="F32" s="18" t="s">
        <v>2</v>
      </c>
      <c r="G32" s="18" t="s">
        <v>129</v>
      </c>
      <c r="H32" s="21">
        <v>1</v>
      </c>
      <c r="I32" s="14">
        <v>0.01</v>
      </c>
      <c r="J32" s="15">
        <f t="shared" si="0"/>
        <v>0.01</v>
      </c>
      <c r="K32" s="12">
        <f t="shared" si="1"/>
        <v>0.01</v>
      </c>
      <c r="L32" s="16"/>
      <c r="M32" s="2"/>
      <c r="N32" s="4"/>
    </row>
    <row r="33" spans="2:14" x14ac:dyDescent="0.3">
      <c r="B33" s="3" t="s">
        <v>154</v>
      </c>
      <c r="C33" s="13" t="s">
        <v>50</v>
      </c>
      <c r="D33" s="13" t="s">
        <v>73</v>
      </c>
      <c r="E33" s="18" t="s">
        <v>104</v>
      </c>
      <c r="F33" s="18" t="s">
        <v>2</v>
      </c>
      <c r="G33" s="18" t="s">
        <v>129</v>
      </c>
      <c r="H33" s="21">
        <v>5</v>
      </c>
      <c r="I33" s="14">
        <v>91.36</v>
      </c>
      <c r="J33" s="15">
        <f t="shared" si="0"/>
        <v>109.63</v>
      </c>
      <c r="K33" s="12">
        <f t="shared" si="1"/>
        <v>548.15</v>
      </c>
      <c r="L33" s="16"/>
      <c r="M33" s="2"/>
      <c r="N33" s="4"/>
    </row>
    <row r="34" spans="2:14" x14ac:dyDescent="0.3">
      <c r="B34" s="3" t="s">
        <v>155</v>
      </c>
      <c r="C34" s="13" t="s">
        <v>51</v>
      </c>
      <c r="D34" s="13" t="s">
        <v>73</v>
      </c>
      <c r="E34" s="18" t="s">
        <v>105</v>
      </c>
      <c r="F34" s="18" t="s">
        <v>2</v>
      </c>
      <c r="G34" s="18" t="s">
        <v>130</v>
      </c>
      <c r="H34" s="21">
        <v>2</v>
      </c>
      <c r="I34" s="14">
        <v>312.77</v>
      </c>
      <c r="J34" s="15">
        <f t="shared" si="0"/>
        <v>375.32</v>
      </c>
      <c r="K34" s="12">
        <f t="shared" si="1"/>
        <v>750.64</v>
      </c>
      <c r="L34" s="16"/>
      <c r="M34" s="2"/>
      <c r="N34" s="4"/>
    </row>
    <row r="35" spans="2:14" x14ac:dyDescent="0.3">
      <c r="B35" s="3" t="s">
        <v>156</v>
      </c>
      <c r="C35" s="13" t="s">
        <v>52</v>
      </c>
      <c r="D35" s="13" t="s">
        <v>73</v>
      </c>
      <c r="E35" s="18" t="s">
        <v>106</v>
      </c>
      <c r="F35" s="18" t="s">
        <v>2</v>
      </c>
      <c r="G35" s="18" t="s">
        <v>129</v>
      </c>
      <c r="H35" s="21">
        <v>2</v>
      </c>
      <c r="I35" s="14">
        <v>0.02</v>
      </c>
      <c r="J35" s="15">
        <f t="shared" si="0"/>
        <v>0.02</v>
      </c>
      <c r="K35" s="12">
        <f t="shared" si="1"/>
        <v>0.04</v>
      </c>
      <c r="L35" s="16"/>
      <c r="M35" s="2"/>
      <c r="N35" s="4"/>
    </row>
    <row r="36" spans="2:14" x14ac:dyDescent="0.3">
      <c r="B36" s="3" t="s">
        <v>157</v>
      </c>
      <c r="C36" s="13" t="s">
        <v>53</v>
      </c>
      <c r="D36" s="13" t="s">
        <v>73</v>
      </c>
      <c r="E36" s="18" t="s">
        <v>107</v>
      </c>
      <c r="F36" s="18" t="s">
        <v>2</v>
      </c>
      <c r="G36" s="18" t="s">
        <v>129</v>
      </c>
      <c r="H36" s="21">
        <v>3</v>
      </c>
      <c r="I36" s="14">
        <v>0.02</v>
      </c>
      <c r="J36" s="15">
        <f t="shared" si="0"/>
        <v>0.02</v>
      </c>
      <c r="K36" s="12">
        <f t="shared" si="1"/>
        <v>0.06</v>
      </c>
      <c r="L36" s="16"/>
      <c r="M36" s="2"/>
      <c r="N36" s="4"/>
    </row>
    <row r="37" spans="2:14" x14ac:dyDescent="0.3">
      <c r="B37" s="3" t="s">
        <v>158</v>
      </c>
      <c r="C37" s="13" t="s">
        <v>54</v>
      </c>
      <c r="D37" s="13" t="s">
        <v>73</v>
      </c>
      <c r="E37" s="18" t="s">
        <v>108</v>
      </c>
      <c r="F37" s="18" t="s">
        <v>2</v>
      </c>
      <c r="G37" s="18" t="s">
        <v>129</v>
      </c>
      <c r="H37" s="21">
        <v>10</v>
      </c>
      <c r="I37" s="14">
        <v>0.01</v>
      </c>
      <c r="J37" s="15">
        <f t="shared" si="0"/>
        <v>0.01</v>
      </c>
      <c r="K37" s="12">
        <f t="shared" si="1"/>
        <v>0.1</v>
      </c>
      <c r="L37" s="16"/>
      <c r="M37" s="2"/>
      <c r="N37" s="4"/>
    </row>
    <row r="38" spans="2:14" x14ac:dyDescent="0.3">
      <c r="B38" s="3" t="s">
        <v>159</v>
      </c>
      <c r="C38" s="13" t="s">
        <v>55</v>
      </c>
      <c r="D38" s="13" t="s">
        <v>73</v>
      </c>
      <c r="E38" s="18" t="s">
        <v>109</v>
      </c>
      <c r="F38" s="18" t="s">
        <v>2</v>
      </c>
      <c r="G38" s="18" t="s">
        <v>129</v>
      </c>
      <c r="H38" s="21">
        <v>3</v>
      </c>
      <c r="I38" s="14">
        <v>0.01</v>
      </c>
      <c r="J38" s="15">
        <f t="shared" si="0"/>
        <v>0.01</v>
      </c>
      <c r="K38" s="12">
        <f t="shared" si="1"/>
        <v>0.03</v>
      </c>
      <c r="L38" s="16"/>
      <c r="M38" s="2"/>
      <c r="N38" s="4"/>
    </row>
    <row r="39" spans="2:14" x14ac:dyDescent="0.3">
      <c r="B39" s="3" t="s">
        <v>160</v>
      </c>
      <c r="C39" s="13" t="s">
        <v>56</v>
      </c>
      <c r="D39" s="13" t="s">
        <v>73</v>
      </c>
      <c r="E39" s="18" t="s">
        <v>110</v>
      </c>
      <c r="F39" s="18" t="s">
        <v>2</v>
      </c>
      <c r="G39" s="18" t="s">
        <v>129</v>
      </c>
      <c r="H39" s="21">
        <v>15</v>
      </c>
      <c r="I39" s="14">
        <v>15.24</v>
      </c>
      <c r="J39" s="15">
        <f t="shared" si="0"/>
        <v>18.29</v>
      </c>
      <c r="K39" s="12">
        <f t="shared" si="1"/>
        <v>274.35000000000002</v>
      </c>
      <c r="L39" s="16"/>
      <c r="M39" s="2"/>
      <c r="N39" s="4"/>
    </row>
    <row r="40" spans="2:14" x14ac:dyDescent="0.3">
      <c r="B40" s="3" t="s">
        <v>161</v>
      </c>
      <c r="C40" s="13" t="s">
        <v>57</v>
      </c>
      <c r="D40" s="13" t="s">
        <v>73</v>
      </c>
      <c r="E40" s="18" t="s">
        <v>111</v>
      </c>
      <c r="F40" s="18" t="s">
        <v>2</v>
      </c>
      <c r="G40" s="18" t="s">
        <v>129</v>
      </c>
      <c r="H40" s="21">
        <v>5</v>
      </c>
      <c r="I40" s="14">
        <v>12.15</v>
      </c>
      <c r="J40" s="15">
        <f t="shared" si="0"/>
        <v>14.58</v>
      </c>
      <c r="K40" s="12">
        <f t="shared" si="1"/>
        <v>72.900000000000006</v>
      </c>
      <c r="L40" s="16"/>
      <c r="M40" s="2"/>
      <c r="N40" s="4"/>
    </row>
    <row r="41" spans="2:14" x14ac:dyDescent="0.3">
      <c r="B41" s="3" t="s">
        <v>162</v>
      </c>
      <c r="C41" s="13" t="s">
        <v>58</v>
      </c>
      <c r="D41" s="13" t="s">
        <v>73</v>
      </c>
      <c r="E41" s="18" t="s">
        <v>112</v>
      </c>
      <c r="F41" s="18" t="s">
        <v>2</v>
      </c>
      <c r="G41" s="18" t="s">
        <v>129</v>
      </c>
      <c r="H41" s="21">
        <v>3</v>
      </c>
      <c r="I41" s="14">
        <v>12.15</v>
      </c>
      <c r="J41" s="15">
        <f t="shared" si="0"/>
        <v>14.58</v>
      </c>
      <c r="K41" s="12">
        <f t="shared" si="1"/>
        <v>43.74</v>
      </c>
      <c r="L41" s="16"/>
      <c r="M41" s="2"/>
      <c r="N41" s="4"/>
    </row>
    <row r="42" spans="2:14" x14ac:dyDescent="0.3">
      <c r="B42" s="3" t="s">
        <v>163</v>
      </c>
      <c r="C42" s="13" t="s">
        <v>59</v>
      </c>
      <c r="D42" s="13" t="s">
        <v>73</v>
      </c>
      <c r="E42" s="18" t="s">
        <v>113</v>
      </c>
      <c r="F42" s="18" t="s">
        <v>2</v>
      </c>
      <c r="G42" s="18" t="s">
        <v>129</v>
      </c>
      <c r="H42" s="21">
        <v>2</v>
      </c>
      <c r="I42" s="14">
        <v>0.12</v>
      </c>
      <c r="J42" s="15">
        <f t="shared" si="0"/>
        <v>0.14000000000000001</v>
      </c>
      <c r="K42" s="12">
        <f t="shared" si="1"/>
        <v>0.28000000000000003</v>
      </c>
      <c r="L42" s="16"/>
      <c r="M42" s="2"/>
      <c r="N42" s="4"/>
    </row>
    <row r="43" spans="2:14" x14ac:dyDescent="0.3">
      <c r="B43" s="3" t="s">
        <v>164</v>
      </c>
      <c r="C43" s="13" t="s">
        <v>60</v>
      </c>
      <c r="D43" s="13" t="s">
        <v>73</v>
      </c>
      <c r="E43" s="18" t="s">
        <v>114</v>
      </c>
      <c r="F43" s="18" t="s">
        <v>2</v>
      </c>
      <c r="G43" s="18" t="s">
        <v>129</v>
      </c>
      <c r="H43" s="21">
        <v>2</v>
      </c>
      <c r="I43" s="14">
        <v>0.02</v>
      </c>
      <c r="J43" s="15">
        <f t="shared" si="0"/>
        <v>0.02</v>
      </c>
      <c r="K43" s="12">
        <f t="shared" si="1"/>
        <v>0.04</v>
      </c>
      <c r="L43" s="16"/>
      <c r="M43" s="2"/>
      <c r="N43" s="4"/>
    </row>
    <row r="44" spans="2:14" x14ac:dyDescent="0.3">
      <c r="B44" s="3" t="s">
        <v>165</v>
      </c>
      <c r="C44" s="13" t="s">
        <v>61</v>
      </c>
      <c r="D44" s="13" t="s">
        <v>73</v>
      </c>
      <c r="E44" s="18" t="s">
        <v>115</v>
      </c>
      <c r="F44" s="18" t="s">
        <v>2</v>
      </c>
      <c r="G44" s="18" t="s">
        <v>129</v>
      </c>
      <c r="H44" s="21">
        <v>6</v>
      </c>
      <c r="I44" s="14">
        <v>32</v>
      </c>
      <c r="J44" s="15">
        <f t="shared" si="0"/>
        <v>38.4</v>
      </c>
      <c r="K44" s="12">
        <f t="shared" si="1"/>
        <v>230.4</v>
      </c>
      <c r="L44" s="16"/>
      <c r="M44" s="2"/>
      <c r="N44" s="4"/>
    </row>
    <row r="45" spans="2:14" x14ac:dyDescent="0.3">
      <c r="B45" s="3" t="s">
        <v>166</v>
      </c>
      <c r="C45" s="13" t="s">
        <v>62</v>
      </c>
      <c r="D45" s="13" t="s">
        <v>73</v>
      </c>
      <c r="E45" s="18" t="s">
        <v>116</v>
      </c>
      <c r="F45" s="18" t="s">
        <v>2</v>
      </c>
      <c r="G45" s="18" t="s">
        <v>129</v>
      </c>
      <c r="H45" s="21">
        <v>1</v>
      </c>
      <c r="I45" s="14">
        <v>0.01</v>
      </c>
      <c r="J45" s="15">
        <f t="shared" si="0"/>
        <v>0.01</v>
      </c>
      <c r="K45" s="12">
        <f t="shared" si="1"/>
        <v>0.01</v>
      </c>
      <c r="L45" s="16"/>
      <c r="M45" s="2"/>
      <c r="N45" s="4"/>
    </row>
    <row r="46" spans="2:14" x14ac:dyDescent="0.3">
      <c r="B46" s="3" t="s">
        <v>167</v>
      </c>
      <c r="C46" s="13" t="s">
        <v>63</v>
      </c>
      <c r="D46" s="13" t="s">
        <v>73</v>
      </c>
      <c r="E46" s="18" t="s">
        <v>117</v>
      </c>
      <c r="F46" s="18" t="s">
        <v>2</v>
      </c>
      <c r="G46" s="18" t="s">
        <v>129</v>
      </c>
      <c r="H46" s="21">
        <v>2</v>
      </c>
      <c r="I46" s="14">
        <v>0.01</v>
      </c>
      <c r="J46" s="15">
        <f t="shared" si="0"/>
        <v>0.01</v>
      </c>
      <c r="K46" s="12">
        <f t="shared" si="1"/>
        <v>0.02</v>
      </c>
      <c r="L46" s="16"/>
      <c r="M46" s="2"/>
      <c r="N46" s="4"/>
    </row>
    <row r="47" spans="2:14" x14ac:dyDescent="0.3">
      <c r="B47" s="3" t="s">
        <v>168</v>
      </c>
      <c r="C47" s="13" t="s">
        <v>64</v>
      </c>
      <c r="D47" s="13" t="s">
        <v>73</v>
      </c>
      <c r="E47" s="18" t="s">
        <v>118</v>
      </c>
      <c r="F47" s="18" t="s">
        <v>2</v>
      </c>
      <c r="G47" s="18" t="s">
        <v>129</v>
      </c>
      <c r="H47" s="21">
        <v>3</v>
      </c>
      <c r="I47" s="14">
        <v>0.08</v>
      </c>
      <c r="J47" s="15">
        <f t="shared" si="0"/>
        <v>0.1</v>
      </c>
      <c r="K47" s="12">
        <f t="shared" si="1"/>
        <v>0.3</v>
      </c>
      <c r="L47" s="16"/>
      <c r="M47" s="2"/>
      <c r="N47" s="4"/>
    </row>
    <row r="48" spans="2:14" x14ac:dyDescent="0.3">
      <c r="B48" s="3" t="s">
        <v>169</v>
      </c>
      <c r="C48" s="13" t="s">
        <v>65</v>
      </c>
      <c r="D48" s="13" t="s">
        <v>73</v>
      </c>
      <c r="E48" s="18" t="s">
        <v>119</v>
      </c>
      <c r="F48" s="18" t="s">
        <v>2</v>
      </c>
      <c r="G48" s="18" t="s">
        <v>129</v>
      </c>
      <c r="H48" s="21">
        <v>3</v>
      </c>
      <c r="I48" s="14">
        <v>0.46</v>
      </c>
      <c r="J48" s="15">
        <f t="shared" si="0"/>
        <v>0.55000000000000004</v>
      </c>
      <c r="K48" s="12">
        <f t="shared" si="1"/>
        <v>1.65</v>
      </c>
      <c r="L48" s="16"/>
      <c r="M48" s="2"/>
      <c r="N48" s="4"/>
    </row>
    <row r="49" spans="2:14" x14ac:dyDescent="0.3">
      <c r="B49" s="3" t="s">
        <v>170</v>
      </c>
      <c r="C49" s="13" t="s">
        <v>66</v>
      </c>
      <c r="D49" s="13" t="s">
        <v>73</v>
      </c>
      <c r="E49" s="18" t="s">
        <v>120</v>
      </c>
      <c r="F49" s="18" t="s">
        <v>2</v>
      </c>
      <c r="G49" s="18" t="s">
        <v>129</v>
      </c>
      <c r="H49" s="21">
        <v>2</v>
      </c>
      <c r="I49" s="14">
        <v>0.64</v>
      </c>
      <c r="J49" s="15">
        <f t="shared" si="0"/>
        <v>0.77</v>
      </c>
      <c r="K49" s="12">
        <f t="shared" si="1"/>
        <v>1.54</v>
      </c>
      <c r="L49" s="16"/>
      <c r="M49" s="2"/>
      <c r="N49" s="4"/>
    </row>
    <row r="50" spans="2:14" x14ac:dyDescent="0.3">
      <c r="B50" s="3" t="s">
        <v>171</v>
      </c>
      <c r="C50" s="13" t="s">
        <v>67</v>
      </c>
      <c r="D50" s="13" t="s">
        <v>73</v>
      </c>
      <c r="E50" s="18" t="s">
        <v>121</v>
      </c>
      <c r="F50" s="18" t="s">
        <v>2</v>
      </c>
      <c r="G50" s="18" t="s">
        <v>129</v>
      </c>
      <c r="H50" s="21">
        <v>1</v>
      </c>
      <c r="I50" s="14">
        <v>0.02</v>
      </c>
      <c r="J50" s="15">
        <f t="shared" si="0"/>
        <v>0.02</v>
      </c>
      <c r="K50" s="12">
        <f t="shared" si="1"/>
        <v>0.02</v>
      </c>
      <c r="L50" s="16"/>
      <c r="M50" s="2"/>
      <c r="N50" s="4"/>
    </row>
    <row r="51" spans="2:14" x14ac:dyDescent="0.3">
      <c r="B51" s="3" t="s">
        <v>172</v>
      </c>
      <c r="C51" s="13" t="s">
        <v>68</v>
      </c>
      <c r="D51" s="13" t="s">
        <v>73</v>
      </c>
      <c r="E51" s="18" t="s">
        <v>122</v>
      </c>
      <c r="F51" s="18" t="s">
        <v>2</v>
      </c>
      <c r="G51" s="18" t="s">
        <v>129</v>
      </c>
      <c r="H51" s="21">
        <v>1</v>
      </c>
      <c r="I51" s="14">
        <v>0.08</v>
      </c>
      <c r="J51" s="15">
        <f t="shared" si="0"/>
        <v>0.1</v>
      </c>
      <c r="K51" s="12">
        <f t="shared" si="1"/>
        <v>0.1</v>
      </c>
      <c r="L51" s="16"/>
      <c r="M51" s="2"/>
      <c r="N51" s="4"/>
    </row>
    <row r="52" spans="2:14" x14ac:dyDescent="0.3">
      <c r="B52" s="3" t="s">
        <v>173</v>
      </c>
      <c r="C52" s="13" t="s">
        <v>69</v>
      </c>
      <c r="D52" s="13" t="s">
        <v>73</v>
      </c>
      <c r="E52" s="18" t="s">
        <v>123</v>
      </c>
      <c r="F52" s="18" t="s">
        <v>2</v>
      </c>
      <c r="G52" s="18" t="s">
        <v>129</v>
      </c>
      <c r="H52" s="21">
        <v>2</v>
      </c>
      <c r="I52" s="14">
        <v>0.01</v>
      </c>
      <c r="J52" s="15">
        <f t="shared" si="0"/>
        <v>0.01</v>
      </c>
      <c r="K52" s="12">
        <f t="shared" si="1"/>
        <v>0.02</v>
      </c>
      <c r="L52" s="16"/>
      <c r="M52" s="2"/>
      <c r="N52" s="4"/>
    </row>
    <row r="53" spans="2:14" x14ac:dyDescent="0.3">
      <c r="B53" s="3" t="s">
        <v>174</v>
      </c>
      <c r="C53" s="13" t="s">
        <v>70</v>
      </c>
      <c r="D53" s="13" t="s">
        <v>73</v>
      </c>
      <c r="E53" s="18" t="s">
        <v>124</v>
      </c>
      <c r="F53" s="18" t="s">
        <v>2</v>
      </c>
      <c r="G53" s="18" t="s">
        <v>129</v>
      </c>
      <c r="H53" s="21">
        <v>2</v>
      </c>
      <c r="I53" s="14">
        <v>0.01</v>
      </c>
      <c r="J53" s="15">
        <f t="shared" si="0"/>
        <v>0.01</v>
      </c>
      <c r="K53" s="12">
        <f t="shared" si="1"/>
        <v>0.02</v>
      </c>
      <c r="L53" s="16"/>
      <c r="M53" s="2"/>
      <c r="N53" s="4"/>
    </row>
    <row r="54" spans="2:14" x14ac:dyDescent="0.3">
      <c r="B54" s="3" t="s">
        <v>175</v>
      </c>
      <c r="C54" s="13" t="s">
        <v>71</v>
      </c>
      <c r="D54" s="13" t="s">
        <v>73</v>
      </c>
      <c r="E54" s="18" t="s">
        <v>125</v>
      </c>
      <c r="F54" s="18" t="s">
        <v>2</v>
      </c>
      <c r="G54" s="18" t="s">
        <v>129</v>
      </c>
      <c r="H54" s="21">
        <v>2</v>
      </c>
      <c r="I54" s="14">
        <v>0.01</v>
      </c>
      <c r="J54" s="15">
        <f t="shared" si="0"/>
        <v>0.01</v>
      </c>
      <c r="K54" s="12">
        <f t="shared" si="1"/>
        <v>0.02</v>
      </c>
      <c r="L54" s="16"/>
      <c r="M54" s="2"/>
      <c r="N54" s="4"/>
    </row>
    <row r="55" spans="2:14" x14ac:dyDescent="0.3">
      <c r="B55" s="3" t="s">
        <v>176</v>
      </c>
      <c r="C55" s="13" t="s">
        <v>72</v>
      </c>
      <c r="D55" s="13" t="s">
        <v>73</v>
      </c>
      <c r="E55" s="18" t="s">
        <v>126</v>
      </c>
      <c r="F55" s="18" t="s">
        <v>2</v>
      </c>
      <c r="G55" s="18" t="s">
        <v>129</v>
      </c>
      <c r="H55" s="21">
        <v>2</v>
      </c>
      <c r="I55" s="14">
        <v>0.01</v>
      </c>
      <c r="J55" s="15">
        <f t="shared" si="0"/>
        <v>0.01</v>
      </c>
      <c r="K55" s="12">
        <f t="shared" si="1"/>
        <v>0.02</v>
      </c>
      <c r="L55" s="16"/>
      <c r="M55" s="2"/>
      <c r="N55" s="4"/>
    </row>
    <row r="56" spans="2:14" x14ac:dyDescent="0.3">
      <c r="K56" s="1">
        <f>SUM(K3:K55)</f>
        <v>62560.659999999989</v>
      </c>
    </row>
  </sheetData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 Кирилл Александрович</dc:creator>
  <cp:lastModifiedBy>Смышляев Кирилл Александрович</cp:lastModifiedBy>
  <cp:lastPrinted>2019-04-23T05:18:59Z</cp:lastPrinted>
  <dcterms:created xsi:type="dcterms:W3CDTF">2019-04-23T02:37:13Z</dcterms:created>
  <dcterms:modified xsi:type="dcterms:W3CDTF">2019-04-25T04:29:33Z</dcterms:modified>
</cp:coreProperties>
</file>