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'РНХн'!$A$7:$O$22</definedName>
    <definedName name="_xlnm.Print_Area" localSheetId="0">'РНХн'!$A$1:$O$30</definedName>
  </definedNames>
  <calcPr fullCalcOnLoad="1"/>
</workbook>
</file>

<file path=xl/sharedStrings.xml><?xml version="1.0" encoding="utf-8"?>
<sst xmlns="http://schemas.openxmlformats.org/spreadsheetml/2006/main" count="77" uniqueCount="46">
  <si>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</si>
  <si>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</si>
  <si>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</si>
  <si>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</si>
  <si>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</si>
  <si>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</si>
  <si>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</si>
  <si>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</si>
  <si>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</si>
  <si>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</si>
  <si>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</si>
  <si>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</si>
  <si>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</si>
  <si>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</si>
  <si>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</si>
  <si>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</si>
  <si>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</si>
  <si>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</si>
  <si>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</si>
  <si>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</si>
  <si>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</si>
  <si>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</si>
  <si>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</si>
  <si>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</si>
  <si>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</si>
  <si>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</si>
  <si>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</si>
  <si>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</si>
  <si>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</si>
  <si>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</si>
  <si>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</si>
  <si>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</si>
  <si>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</si>
  <si>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</si>
  <si>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ЭЛ.ЛАМПЫ РН220*1000</t>
  </si>
  <si>
    <t>ЛАМПА НАКАЛИВАНИЯ Р45 40W Е-27 CL PHILIPS</t>
  </si>
  <si>
    <t>ЛАМПА ГАЛ J117 500W R7s220-240V космос</t>
  </si>
  <si>
    <t>СВЕТИЛЬНИК НСО 17-150</t>
  </si>
  <si>
    <t>СВЕТИЛЬНИК НББ-64-60  НАКЛОННОЕ ОСН-Е. "ШАР" КОД1005100160</t>
  </si>
  <si>
    <t>СВЕТИЛЬНИК ЖТУ06-250-006 "ЛОТОС"</t>
  </si>
  <si>
    <t>Светильник ПЗМ-35 500вт,Е40,IP23</t>
  </si>
  <si>
    <t>СВЕТИЛЬНИК КНУ-02-20000-001</t>
  </si>
  <si>
    <t>СВЕТИЛЬНИК ПЕРЕНОСНОЙ РВО 220В-6М</t>
  </si>
  <si>
    <t>СВЕТИЛЬНИК ПЕРЕНОСНОЙ РВО 220В-12М</t>
  </si>
  <si>
    <t>СВЕТИЛЬНИК РКУ 08-125-001</t>
  </si>
  <si>
    <t>Лот № 63 - Осветительные приборы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</si>
</sst>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7" customHeight="1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60" t="s">
        <v>0</v>
      </c>
      <c r="B4" s="43" t="s">
        <v>2</v>
      </c>
      <c r="C4" s="44"/>
      <c r="D4" s="44"/>
      <c r="E4" s="44"/>
      <c r="F4" s="44"/>
      <c r="G4" s="44"/>
      <c r="H4" s="44"/>
      <c r="I4" s="44"/>
      <c r="J4" s="49"/>
      <c r="K4" s="50" t="s">
        <v>29</v>
      </c>
      <c r="L4" s="54" t="s">
        <v>30</v>
      </c>
      <c r="M4" s="47" t="s">
        <v>17</v>
      </c>
      <c r="N4" s="47" t="s">
        <v>18</v>
      </c>
      <c r="O4" s="47" t="s">
        <v>4</v>
      </c>
    </row>
    <row r="5" spans="1:15" s="3" customFormat="1" ht="25.5" customHeight="1">
      <c r="A5" s="61"/>
      <c r="B5" s="47" t="s">
        <v>27</v>
      </c>
      <c r="C5" s="47" t="s">
        <v>31</v>
      </c>
      <c r="D5" s="47" t="s">
        <v>15</v>
      </c>
      <c r="E5" s="47" t="s">
        <v>10</v>
      </c>
      <c r="F5" s="47" t="s">
        <v>11</v>
      </c>
      <c r="G5" s="43" t="s">
        <v>12</v>
      </c>
      <c r="H5" s="49"/>
      <c r="I5" s="47" t="s">
        <v>13</v>
      </c>
      <c r="J5" s="47" t="s">
        <v>14</v>
      </c>
      <c r="K5" s="51"/>
      <c r="L5" s="55"/>
      <c r="M5" s="59"/>
      <c r="N5" s="59"/>
      <c r="O5" s="59"/>
    </row>
    <row r="6" spans="1:15" s="3" customFormat="1" ht="26.25" customHeight="1">
      <c r="A6" s="62"/>
      <c r="B6" s="48"/>
      <c r="C6" s="48"/>
      <c r="D6" s="48"/>
      <c r="E6" s="48"/>
      <c r="F6" s="48"/>
      <c r="G6" s="11" t="s">
        <v>5</v>
      </c>
      <c r="H6" s="11" t="s">
        <v>6</v>
      </c>
      <c r="I6" s="48"/>
      <c r="J6" s="48"/>
      <c r="K6" s="52"/>
      <c r="L6" s="56"/>
      <c r="M6" s="48"/>
      <c r="N6" s="48"/>
      <c r="O6" s="48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1001380</v>
      </c>
      <c r="C8" s="35">
        <v>157227</v>
      </c>
      <c r="D8" s="36" t="s">
        <v>34</v>
      </c>
      <c r="E8" s="37" t="s">
        <v>33</v>
      </c>
      <c r="F8" s="38">
        <v>462</v>
      </c>
      <c r="G8" s="28" t="s">
        <v>26</v>
      </c>
      <c r="H8" s="29">
        <v>80</v>
      </c>
      <c r="I8" s="32"/>
      <c r="J8" s="33"/>
      <c r="K8" s="30">
        <v>31.61</v>
      </c>
      <c r="L8" s="30">
        <f aca="true" t="shared" si="0" ref="L8:L21">(K8*F8)</f>
        <v>14603.82</v>
      </c>
      <c r="M8" s="34"/>
      <c r="N8" s="20"/>
      <c r="O8" s="9"/>
    </row>
    <row r="9" spans="1:15" s="10" customFormat="1" ht="15.75" customHeight="1">
      <c r="A9" s="31">
        <f>A8+1</f>
        <v>2</v>
      </c>
      <c r="B9" s="35">
        <v>1001380</v>
      </c>
      <c r="C9" s="35">
        <v>157227</v>
      </c>
      <c r="D9" s="36" t="s">
        <v>34</v>
      </c>
      <c r="E9" s="37" t="s">
        <v>33</v>
      </c>
      <c r="F9" s="38">
        <v>60</v>
      </c>
      <c r="G9" s="28" t="s">
        <v>26</v>
      </c>
      <c r="H9" s="29">
        <v>80</v>
      </c>
      <c r="I9" s="32"/>
      <c r="J9" s="33"/>
      <c r="K9" s="30">
        <v>31.69</v>
      </c>
      <c r="L9" s="30">
        <f t="shared" si="0"/>
        <v>1901.4</v>
      </c>
      <c r="M9" s="34"/>
      <c r="N9" s="20"/>
      <c r="O9" s="9"/>
    </row>
    <row r="10" spans="1:15" s="10" customFormat="1" ht="15.75" customHeight="1">
      <c r="A10" s="31">
        <f aca="true" t="shared" si="1" ref="A10:A21">A9+1</f>
        <v>3</v>
      </c>
      <c r="B10" s="35">
        <v>1102954</v>
      </c>
      <c r="C10" s="35">
        <v>152281</v>
      </c>
      <c r="D10" s="36" t="s">
        <v>35</v>
      </c>
      <c r="E10" s="37" t="s">
        <v>33</v>
      </c>
      <c r="F10" s="38">
        <v>70</v>
      </c>
      <c r="G10" s="28" t="s">
        <v>26</v>
      </c>
      <c r="H10" s="29">
        <v>80</v>
      </c>
      <c r="I10" s="32"/>
      <c r="J10" s="33"/>
      <c r="K10" s="30">
        <v>12.56</v>
      </c>
      <c r="L10" s="30">
        <f t="shared" si="0"/>
        <v>879.2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1191824</v>
      </c>
      <c r="C11" s="35">
        <v>152718</v>
      </c>
      <c r="D11" s="36" t="s">
        <v>36</v>
      </c>
      <c r="E11" s="37" t="s">
        <v>33</v>
      </c>
      <c r="F11" s="38">
        <v>261</v>
      </c>
      <c r="G11" s="28" t="s">
        <v>26</v>
      </c>
      <c r="H11" s="29">
        <v>80</v>
      </c>
      <c r="I11" s="32"/>
      <c r="J11" s="33"/>
      <c r="K11" s="30">
        <v>8.45</v>
      </c>
      <c r="L11" s="30">
        <f t="shared" si="0"/>
        <v>2205.45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1171681</v>
      </c>
      <c r="C12" s="35">
        <v>157308</v>
      </c>
      <c r="D12" s="36" t="s">
        <v>37</v>
      </c>
      <c r="E12" s="37" t="s">
        <v>33</v>
      </c>
      <c r="F12" s="38">
        <v>20</v>
      </c>
      <c r="G12" s="28" t="s">
        <v>26</v>
      </c>
      <c r="H12" s="29">
        <v>80</v>
      </c>
      <c r="I12" s="32"/>
      <c r="J12" s="33"/>
      <c r="K12" s="30">
        <v>129.36</v>
      </c>
      <c r="L12" s="30">
        <f t="shared" si="0"/>
        <v>2587.2000000000003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1171681</v>
      </c>
      <c r="C13" s="35">
        <v>157308</v>
      </c>
      <c r="D13" s="36" t="s">
        <v>37</v>
      </c>
      <c r="E13" s="37" t="s">
        <v>33</v>
      </c>
      <c r="F13" s="38">
        <v>10</v>
      </c>
      <c r="G13" s="28" t="s">
        <v>26</v>
      </c>
      <c r="H13" s="29">
        <v>80</v>
      </c>
      <c r="I13" s="32"/>
      <c r="J13" s="33"/>
      <c r="K13" s="30">
        <v>156.35</v>
      </c>
      <c r="L13" s="30">
        <f t="shared" si="0"/>
        <v>1563.5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1171681</v>
      </c>
      <c r="C14" s="35">
        <v>157308</v>
      </c>
      <c r="D14" s="36" t="s">
        <v>37</v>
      </c>
      <c r="E14" s="37" t="s">
        <v>33</v>
      </c>
      <c r="F14" s="38">
        <v>64</v>
      </c>
      <c r="G14" s="28" t="s">
        <v>26</v>
      </c>
      <c r="H14" s="29">
        <v>80</v>
      </c>
      <c r="I14" s="32"/>
      <c r="J14" s="33"/>
      <c r="K14" s="30">
        <v>165.09</v>
      </c>
      <c r="L14" s="30">
        <f t="shared" si="0"/>
        <v>10565.76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1406229</v>
      </c>
      <c r="C15" s="35">
        <v>353680</v>
      </c>
      <c r="D15" s="36" t="s">
        <v>38</v>
      </c>
      <c r="E15" s="37" t="s">
        <v>33</v>
      </c>
      <c r="F15" s="38">
        <v>4</v>
      </c>
      <c r="G15" s="28" t="s">
        <v>26</v>
      </c>
      <c r="H15" s="29">
        <v>95</v>
      </c>
      <c r="I15" s="32"/>
      <c r="J15" s="33"/>
      <c r="K15" s="30">
        <v>42.8</v>
      </c>
      <c r="L15" s="30">
        <f t="shared" si="0"/>
        <v>171.2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1406169</v>
      </c>
      <c r="C16" s="35">
        <v>353683</v>
      </c>
      <c r="D16" s="36" t="s">
        <v>39</v>
      </c>
      <c r="E16" s="37" t="s">
        <v>33</v>
      </c>
      <c r="F16" s="38">
        <v>2</v>
      </c>
      <c r="G16" s="28" t="s">
        <v>26</v>
      </c>
      <c r="H16" s="29">
        <v>95</v>
      </c>
      <c r="I16" s="32"/>
      <c r="J16" s="33"/>
      <c r="K16" s="30">
        <v>2440.28</v>
      </c>
      <c r="L16" s="30">
        <f t="shared" si="0"/>
        <v>4880.56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1008542</v>
      </c>
      <c r="C17" s="35">
        <v>354164</v>
      </c>
      <c r="D17" s="36" t="s">
        <v>40</v>
      </c>
      <c r="E17" s="37" t="s">
        <v>33</v>
      </c>
      <c r="F17" s="38">
        <v>3</v>
      </c>
      <c r="G17" s="28" t="s">
        <v>26</v>
      </c>
      <c r="H17" s="29">
        <v>95</v>
      </c>
      <c r="I17" s="32"/>
      <c r="J17" s="33"/>
      <c r="K17" s="30">
        <v>281.79</v>
      </c>
      <c r="L17" s="30">
        <f t="shared" si="0"/>
        <v>845.3700000000001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1119175</v>
      </c>
      <c r="C18" s="35">
        <v>354218</v>
      </c>
      <c r="D18" s="36" t="s">
        <v>41</v>
      </c>
      <c r="E18" s="37" t="s">
        <v>33</v>
      </c>
      <c r="F18" s="38">
        <v>1</v>
      </c>
      <c r="G18" s="28" t="s">
        <v>26</v>
      </c>
      <c r="H18" s="29">
        <v>95</v>
      </c>
      <c r="I18" s="32"/>
      <c r="J18" s="33"/>
      <c r="K18" s="30">
        <v>13098.3</v>
      </c>
      <c r="L18" s="30">
        <f t="shared" si="0"/>
        <v>13098.3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1238001</v>
      </c>
      <c r="C19" s="35">
        <v>354448</v>
      </c>
      <c r="D19" s="36" t="s">
        <v>42</v>
      </c>
      <c r="E19" s="37" t="s">
        <v>33</v>
      </c>
      <c r="F19" s="38">
        <v>7</v>
      </c>
      <c r="G19" s="28" t="s">
        <v>26</v>
      </c>
      <c r="H19" s="29">
        <v>95</v>
      </c>
      <c r="I19" s="32"/>
      <c r="J19" s="33"/>
      <c r="K19" s="30">
        <v>130.9</v>
      </c>
      <c r="L19" s="30">
        <f t="shared" si="0"/>
        <v>916.3000000000001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1238001</v>
      </c>
      <c r="C20" s="35">
        <v>354449</v>
      </c>
      <c r="D20" s="36" t="s">
        <v>43</v>
      </c>
      <c r="E20" s="37" t="s">
        <v>33</v>
      </c>
      <c r="F20" s="38">
        <v>16</v>
      </c>
      <c r="G20" s="28" t="s">
        <v>26</v>
      </c>
      <c r="H20" s="29">
        <v>95</v>
      </c>
      <c r="I20" s="32"/>
      <c r="J20" s="33"/>
      <c r="K20" s="30">
        <v>157.08</v>
      </c>
      <c r="L20" s="30">
        <f t="shared" si="0"/>
        <v>2513.28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1306888</v>
      </c>
      <c r="C21" s="35">
        <v>355498</v>
      </c>
      <c r="D21" s="36" t="s">
        <v>44</v>
      </c>
      <c r="E21" s="37" t="s">
        <v>33</v>
      </c>
      <c r="F21" s="38">
        <v>24</v>
      </c>
      <c r="G21" s="28" t="s">
        <v>26</v>
      </c>
      <c r="H21" s="29">
        <v>95</v>
      </c>
      <c r="I21" s="32"/>
      <c r="J21" s="33"/>
      <c r="K21" s="30">
        <v>1031.07</v>
      </c>
      <c r="L21" s="30">
        <f t="shared" si="0"/>
        <v>24745.68</v>
      </c>
      <c r="M21" s="34"/>
      <c r="N21" s="20"/>
      <c r="O21" s="9"/>
    </row>
    <row r="22" spans="1:15" s="4" customFormat="1" ht="16.5" customHeight="1">
      <c r="A22" s="23"/>
      <c r="B22" s="24"/>
      <c r="C22" s="24"/>
      <c r="D22" s="24"/>
      <c r="E22" s="24"/>
      <c r="F22" s="24"/>
      <c r="G22" s="28"/>
      <c r="H22" s="24"/>
      <c r="I22" s="24"/>
      <c r="J22" s="24"/>
      <c r="K22" s="25" t="s">
        <v>3</v>
      </c>
      <c r="L22" s="39">
        <f>SUM(L8:L21)</f>
        <v>81477.01999999999</v>
      </c>
      <c r="M22" s="25" t="s">
        <v>3</v>
      </c>
      <c r="N22" s="21">
        <f>SUBTOTAL(9,N8:N21)</f>
        <v>0</v>
      </c>
      <c r="O22" s="15" t="s">
        <v>20</v>
      </c>
    </row>
    <row r="23" spans="1:15" ht="25.5" customHeight="1">
      <c r="A23" s="43" t="s">
        <v>19</v>
      </c>
      <c r="B23" s="44"/>
      <c r="C23" s="44"/>
      <c r="D23" s="44"/>
      <c r="E23" s="44"/>
      <c r="F23" s="44"/>
      <c r="G23" s="44"/>
      <c r="H23" s="44"/>
      <c r="I23" s="26"/>
      <c r="J23" s="26"/>
      <c r="K23" s="26"/>
      <c r="L23" s="40">
        <f>L22*1.2</f>
        <v>97772.42399999998</v>
      </c>
      <c r="M23" s="26"/>
      <c r="N23" s="27">
        <f>N22*1.2</f>
        <v>0</v>
      </c>
      <c r="O23" s="14" t="s">
        <v>32</v>
      </c>
    </row>
    <row r="24" spans="1:15" s="7" customFormat="1" ht="23.25" customHeight="1">
      <c r="A24" s="42" t="s">
        <v>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5.75" customHeight="1">
      <c r="A25" s="41" t="s">
        <v>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customHeight="1">
      <c r="A26" s="41" t="s">
        <v>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5.75" customHeight="1">
      <c r="A27" s="41" t="s">
        <v>28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6" ht="60" customHeight="1">
      <c r="A28" s="41" t="s">
        <v>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6"/>
    </row>
    <row r="29" spans="1:12" ht="28.5" customHeight="1">
      <c r="A29" s="53" t="s">
        <v>21</v>
      </c>
      <c r="B29" s="53"/>
      <c r="C29" s="53"/>
      <c r="D29" s="53"/>
      <c r="E29" s="53"/>
      <c r="F29" s="17"/>
      <c r="G29" s="18"/>
      <c r="H29" s="18"/>
      <c r="I29" s="3"/>
      <c r="J29" s="18" t="s">
        <v>22</v>
      </c>
      <c r="K29" s="19"/>
      <c r="L29" s="19"/>
    </row>
    <row r="30" spans="1:12" ht="28.5" customHeight="1">
      <c r="A30" s="45" t="s">
        <v>23</v>
      </c>
      <c r="B30" s="45" t="s">
        <v>24</v>
      </c>
      <c r="C30" s="45"/>
      <c r="D30" s="45"/>
      <c r="E30" s="45"/>
      <c r="F30" s="46" t="s">
        <v>25</v>
      </c>
      <c r="G30" s="46"/>
      <c r="H30" s="46"/>
      <c r="I30" s="3"/>
      <c r="J30" s="19"/>
      <c r="K30" s="19"/>
      <c r="L30" s="19"/>
    </row>
    <row r="31" spans="4:13" ht="15">
      <c r="D31" s="3"/>
      <c r="E31" s="6"/>
      <c r="F31" s="3"/>
      <c r="G31" s="3"/>
      <c r="H31" s="3"/>
      <c r="I31" s="3"/>
      <c r="J31" s="3"/>
      <c r="K31" s="3"/>
      <c r="L31" s="3"/>
      <c r="M31" s="7"/>
    </row>
  </sheetData>
  <sheetProtection/>
  <autoFilter ref="A7:O22"/>
  <mergeCells count="26">
    <mergeCell ref="B5:B6"/>
    <mergeCell ref="J5:J6"/>
    <mergeCell ref="M4:M6"/>
    <mergeCell ref="D5:D6"/>
    <mergeCell ref="A4:A6"/>
    <mergeCell ref="C5:C6"/>
    <mergeCell ref="A28:O28"/>
    <mergeCell ref="A27:O27"/>
    <mergeCell ref="A26:O26"/>
    <mergeCell ref="L4:L6"/>
    <mergeCell ref="A1:O1"/>
    <mergeCell ref="A2:O2"/>
    <mergeCell ref="B4:J4"/>
    <mergeCell ref="N4:N6"/>
    <mergeCell ref="O4:O6"/>
    <mergeCell ref="E5:E6"/>
    <mergeCell ref="A25:O25"/>
    <mergeCell ref="A24:O24"/>
    <mergeCell ref="A23:H23"/>
    <mergeCell ref="A30:E30"/>
    <mergeCell ref="F30:H30"/>
    <mergeCell ref="F5:F6"/>
    <mergeCell ref="I5:I6"/>
    <mergeCell ref="G5:H5"/>
    <mergeCell ref="K4:K6"/>
    <mergeCell ref="A29:E29"/>
  </mergeCells>
  <dataValidations count="2">
    <dataValidation operator="lessThanOrEqual" allowBlank="1" showInputMessage="1" showErrorMessage="1" sqref="B8:B21"/>
    <dataValidation type="decimal" allowBlank="1" showErrorMessage="1" errorTitle="Ошибка!" error="Значение должно быть числом" sqref="F8:F21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2019-06-17T07:56:29Z</dcterms:modified>
  <cp:category/>
  <cp:version/>
  <cp:contentType/>
  <cp:contentStatus/>
</cp:coreProperties>
</file>