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55" windowWidth="21840" windowHeight="13605" activeTab="0"/>
  </bookViews>
  <sheets>
    <sheet name="Перечень ОС" sheetId="1" r:id="rId1"/>
    <sheet name="Акт тех аттестации НВЛ-76" sheetId="2" state="hidden" r:id="rId2"/>
    <sheet name="Лист1" sheetId="3" state="hidden" r:id="rId3"/>
  </sheets>
  <definedNames>
    <definedName name="_xlnm._FilterDatabase" localSheetId="1" hidden="1">'Акт тех аттестации НВЛ-76'!$A$15:$U$92</definedName>
    <definedName name="_xlnm._FilterDatabase" localSheetId="0" hidden="1">'Перечень ОС'!$A$7:$N$16</definedName>
    <definedName name="_xlnm.Print_Titles" localSheetId="0">'Перечень ОС'!$7:$7</definedName>
    <definedName name="_xlnm.Print_Area" localSheetId="2">'Лист1'!$A$1:$C$19</definedName>
    <definedName name="_xlnm.Print_Area" localSheetId="0">'Перечень ОС'!$A$2:$L$17</definedName>
  </definedNames>
  <calcPr fullCalcOnLoad="1"/>
</workbook>
</file>

<file path=xl/sharedStrings.xml><?xml version="1.0" encoding="utf-8"?>
<sst xmlns="http://schemas.openxmlformats.org/spreadsheetml/2006/main" count="722" uniqueCount="250">
  <si>
    <t>Наименование ОС</t>
  </si>
  <si>
    <t>№ п/п</t>
  </si>
  <si>
    <t>Балансодержатель</t>
  </si>
  <si>
    <t>Дата начала консервации</t>
  </si>
  <si>
    <t>Дата ввода в эксплуатацию</t>
  </si>
  <si>
    <t>АО "Белорусское УПНП и КРС"</t>
  </si>
  <si>
    <t>10289 Емкость долива и емкость осреднительная на колесах Зав.№ 0000010, инв.№ 00010289</t>
  </si>
  <si>
    <t>Наименование объекта</t>
  </si>
  <si>
    <t>Рыночная стоимость, с НДС руб. коп.</t>
  </si>
  <si>
    <t>Рыночная стоимость, без НДС руб. коп.</t>
  </si>
  <si>
    <t>Трубонарезной станок мод.1Н983, инв.№00022447</t>
  </si>
  <si>
    <t>359 000,00</t>
  </si>
  <si>
    <t>304 237,29</t>
  </si>
  <si>
    <t>Полуприцеп НЕФАЗ-9334-11 VIN XIF93341070000702</t>
  </si>
  <si>
    <t>146 000,00</t>
  </si>
  <si>
    <t>123 728,81</t>
  </si>
  <si>
    <t>79 000,00</t>
  </si>
  <si>
    <t>66 949,15</t>
  </si>
  <si>
    <t>8326 Емкость осреднительной очистки, инв.№ 00008326</t>
  </si>
  <si>
    <t>14 000,00</t>
  </si>
  <si>
    <t>11 864,41</t>
  </si>
  <si>
    <t>З_4458 Емкость солевого раствора на с, инв.№ 00З_4458</t>
  </si>
  <si>
    <t>34 000,00</t>
  </si>
  <si>
    <t>28 813,56</t>
  </si>
  <si>
    <t>4647 Емкость осредн.очистки, инв.№ 00004647</t>
  </si>
  <si>
    <t>15 000,00</t>
  </si>
  <si>
    <t>12 711,86</t>
  </si>
  <si>
    <t>22242 АГРЕГАТ ПОДЪЕМНЫЙ ДЛЯ РЕМОНТА СКВАЖИН АПРС-40/М КРАЗ 6322, инв.№ 00022242</t>
  </si>
  <si>
    <t>729 000,00</t>
  </si>
  <si>
    <t>617 796,61</t>
  </si>
  <si>
    <t>18411 ЕМКОСТЬ СОЛЕВОГО РАСТВОРА НА ШАССИ 8469/33 № XU084690080003377, инв.№ 00018411</t>
  </si>
  <si>
    <t>176 000,00</t>
  </si>
  <si>
    <t>149 152,54</t>
  </si>
  <si>
    <t>Лом и отходы стальные 3А</t>
  </si>
  <si>
    <t>5 000,00</t>
  </si>
  <si>
    <t>Лом и отходы стальные 5А</t>
  </si>
  <si>
    <t>Лом и отходы стальные 6А</t>
  </si>
  <si>
    <t>3 275,00</t>
  </si>
  <si>
    <t>Лом и отходы стальные 12А</t>
  </si>
  <si>
    <t>1 950,00</t>
  </si>
  <si>
    <t>Лом черных металлов смешанный 4НН</t>
  </si>
  <si>
    <t>Лом от списания стальных канатов 13А</t>
  </si>
  <si>
    <t>Лом черных металлов - обрезки трубы</t>
  </si>
  <si>
    <t>Алюминий (1 кг)</t>
  </si>
  <si>
    <t>Медь (1 кг)</t>
  </si>
  <si>
    <t>Приложение  1</t>
  </si>
  <si>
    <t>УТВЕРЖДАЮ:</t>
  </si>
  <si>
    <t xml:space="preserve"> Председатель региональной ПДК</t>
  </si>
  <si>
    <t xml:space="preserve"> АКТ ТЕХНИЧЕСКОЙ АТТЕСТАЦИИ ОС ДЛЯ ОТНЕСЕНИЯ К НЕВОСТРЕБОВАННЫМ ЛИКВИДНЫМ ОС (НВЛ) </t>
  </si>
  <si>
    <t>_______________</t>
  </si>
  <si>
    <t>Инвентарный  номер</t>
  </si>
  <si>
    <t>Год выпуска</t>
  </si>
  <si>
    <t>Балансовая стоимость руб.</t>
  </si>
  <si>
    <t>Остаточная стоимость руб.</t>
  </si>
  <si>
    <t>Возможная рыночная цена реализации руб.</t>
  </si>
  <si>
    <t>Финансовый результат руб. гр.9 - гр.8</t>
  </si>
  <si>
    <t>Ед. изм.</t>
  </si>
  <si>
    <t>К-во</t>
  </si>
  <si>
    <t>Местонахождение НВЛ</t>
  </si>
  <si>
    <t>Причина отнесения к НВЛ</t>
  </si>
  <si>
    <t>Срок нахождения в статусе НВЛ                                                                        с__ по __</t>
  </si>
  <si>
    <t>Технические характеристики</t>
  </si>
  <si>
    <t>Техническое состояние *</t>
  </si>
  <si>
    <t>шт.</t>
  </si>
  <si>
    <t>Не востребован</t>
  </si>
  <si>
    <t>ИТОГО</t>
  </si>
  <si>
    <t>БК070099239</t>
  </si>
  <si>
    <t>БК070101890</t>
  </si>
  <si>
    <t>БКОС012697</t>
  </si>
  <si>
    <t>БКОС012698</t>
  </si>
  <si>
    <t>БКОС012706</t>
  </si>
  <si>
    <t>БКОС012707</t>
  </si>
  <si>
    <t>БКОС012708</t>
  </si>
  <si>
    <t>БКОС012709</t>
  </si>
  <si>
    <t>БК070095529</t>
  </si>
  <si>
    <t>БК070099240</t>
  </si>
  <si>
    <t>0З_12891</t>
  </si>
  <si>
    <t xml:space="preserve">АО "Белорусское УПНП и КРС"  </t>
  </si>
  <si>
    <t>002596/1</t>
  </si>
  <si>
    <t>001638/1</t>
  </si>
  <si>
    <t>00З_4264</t>
  </si>
  <si>
    <t>ХМАО-Югра, Нижневартовский р-н, Ватинское м/р, производственная база</t>
  </si>
  <si>
    <t>ХМАО-Югра, Нижневартовский р-н, Ватинское м/р, 26 бригада</t>
  </si>
  <si>
    <t>ХМАО-Югра, Бахиловское месторождение нефти, база АО "Белорусское УПНП и КРС"</t>
  </si>
  <si>
    <t>База АО "БУПНП и КРС" на 83 км автодороги Нягань-Ханты-Мансийск</t>
  </si>
  <si>
    <t>База АО "БУПНП и КРС" на 83 км автодороги Нягань-Ханты-Мансийск, ЦПП-2</t>
  </si>
  <si>
    <t xml:space="preserve">База АО "БУПНП и КРС" на 83 км автодороги Нягань-Ханты-Мансийск, УТКРС-2              </t>
  </si>
  <si>
    <t>База АО "БУПНП и КРС" на 83 км автодороги Нягань-Ханты-Мансийск, 17 бригада</t>
  </si>
  <si>
    <t>База АО "БУПНП и КРС" на 83 км автодороги Нягань-Ханты-Мансийск, ЭУ-1</t>
  </si>
  <si>
    <t>в рублях по состоянию на " 31"  января 2017 г.</t>
  </si>
  <si>
    <t>Подпись с расшифровкой всех членов региональной ПДК :</t>
  </si>
  <si>
    <t>Р.А. Подгорная</t>
  </si>
  <si>
    <t>А.М. Ростов</t>
  </si>
  <si>
    <t>А.А. Сапончик</t>
  </si>
  <si>
    <t>Председатель рабочей ПДК</t>
  </si>
  <si>
    <t>Управляющий АО "Белорусское УПНП и КРС"</t>
  </si>
  <si>
    <t>Члены рабочей комиссии ПДК:</t>
  </si>
  <si>
    <t>Зам.управляющего по подготовке  производства  АО "Белорусское УПНП и КРС"</t>
  </si>
  <si>
    <t>О.Д. Еремкин</t>
  </si>
  <si>
    <t>Е.С. Иванова</t>
  </si>
  <si>
    <t>А.Д. Тарасов</t>
  </si>
  <si>
    <t>О.В. Махоткина</t>
  </si>
  <si>
    <t>Ведущий специалист по управлению имуществом и развитию бизнеса Филиала ООО «РН-Сервис»    в г. Стрежевой</t>
  </si>
  <si>
    <t>Нурматов В.Х.</t>
  </si>
  <si>
    <t>Рахманов</t>
  </si>
  <si>
    <t>Д.Н. Ложкин</t>
  </si>
  <si>
    <t>Начальник отдела по учету имущества филиала ООО "РН-Сервис" в г. Нижневартовск  (по согласованию)</t>
  </si>
  <si>
    <t>филиала ООО "РН-Сервис" в г. Нижневартовск  (по согласованию)</t>
  </si>
  <si>
    <t xml:space="preserve">Зам.директора по  экономической безопасности </t>
  </si>
  <si>
    <t>Зам.директора по экономике  и финансам  филиала ООО "РН-Сервис" в г. Нижневартовск  (по согласованию)</t>
  </si>
  <si>
    <t>Заместитель директора филиала  ООО «РН-Сервис»  в г. Стрежевой по координации производственной деятельности</t>
  </si>
  <si>
    <t>Заместитель директора филиала  ООО «РН-Сервис»  в г. Стрежевой по экономике и финансам</t>
  </si>
  <si>
    <t>Заместитель директора  филиала ООО «РН-Сервис»  в г. Стрежевой по экономической безопасности</t>
  </si>
  <si>
    <t>Начальник УТКРС-2</t>
  </si>
  <si>
    <t xml:space="preserve">А.А. Моргачев </t>
  </si>
  <si>
    <t>700 Вагон-дом Кедр-4 з.И К-4 6321, инв.№ 00000700</t>
  </si>
  <si>
    <t>14256 ЕМКОСТЬ СОЛЕВОГО РАСТВОРА НА ШАССИ  ЗАВ.№  XU084690070001330, инв.№ 00014256</t>
  </si>
  <si>
    <t>14354 СПАЛЬНЫЙ ВАГОН-ДОМ НА ПРИЦЕПЕ БВП-9СП Шасси БВП Зав.№ 212, инв.№ 00014354</t>
  </si>
  <si>
    <t>1084 Вагон дом Тайга-3 инв.№1084, инв.№ 00001084</t>
  </si>
  <si>
    <t>2485 КРАЗ 65101 УПА-60 А 60/80, инв.№ 00002485</t>
  </si>
  <si>
    <t>2600 КРАЗ-65053-0000300-02  УПА-60А (60х80)  VIN X8968100С70BK2329, инв.№ 00002600</t>
  </si>
  <si>
    <t>Комплекс-тренажер КТНП-01 ЭЛТЭК, инв.№ БК070099239</t>
  </si>
  <si>
    <t>18781 ЕМКОСТЬ СОЛЕВОГО РАСТВОРА НА БАЗЕ ПРИЦЕПА ОЗТП-8572, инв.№ 00018781</t>
  </si>
  <si>
    <t>не установлена</t>
  </si>
  <si>
    <t>Подъемный агрегат АПРС - 40, инв.№ БК070101890</t>
  </si>
  <si>
    <t>12583 Подъемник 6-ти стоечный платформенный ПЛ25  Зав.№ 4, инв.№ 00012583</t>
  </si>
  <si>
    <t>14241 ТАЛЬ ЭЛЕКТРИЧЕСКАЯ КАНАТНАЯ ТЭС 5000-12 Зав.№ 2138, инв.№ 00014241</t>
  </si>
  <si>
    <t>14246 ТАЛЬ ЭЛЕКТРИЧЕСКАЯ КАНАТНАЯ ТЭ320-521 Зав.№ 14529, инв.№ 00014246</t>
  </si>
  <si>
    <t>14381 ПОДЪЕМНИК 6-ТИ СТОЕЧНЫЙ ПЛАТФОРМА 25Т ПЛ-25, инв.№ 00014381</t>
  </si>
  <si>
    <t>22299 Нагреватель MISTRAL 55H, инв.№ 00022299</t>
  </si>
  <si>
    <t>22301 Вентилятор радиальный ВР-300-45, инв.№ 00022301</t>
  </si>
  <si>
    <t>Склад хранения автошин открытый ЗУ-01256, инв.№ БКОС012697</t>
  </si>
  <si>
    <t>Склад хранения ГСМ открытый ЗУ-01257, инв.№ БКОС012698</t>
  </si>
  <si>
    <t>Эстакада смотровая ЗУ-00853, инв.№ БКОС012706</t>
  </si>
  <si>
    <t>Участок теплотрассы: котельная-стояночный бокс ЗУ-01069, инв.№ БКОС012707</t>
  </si>
  <si>
    <t>19706 МОБИЛЬНАЯ УСТАНОВКА БЛОК АБСОРБЕНТА С ФИЛЬТРАЦИЕЙ (БАФ) ЗАВ.№ 47, инв.№ 00019706</t>
  </si>
  <si>
    <t>Система вытяжной вентиляции в аккумуляторном цехе здания РММ ЗУ-01049, инв.№ БКОС012708</t>
  </si>
  <si>
    <t>Система вытяжной вентиляции в топливном цехе здания РММ ЗУ-01050, инв.№ БКОС012709</t>
  </si>
  <si>
    <t>2512 Урал-4320-1912-30 АТЗ-10 Г№Н995КУ86, инв.№ 00002512</t>
  </si>
  <si>
    <t>2593 СЕДЕЛЬНЫЙ ТЯГАЧ НА ШАССИ УРАЛ 44202-0311-41 VIN X1P44202071334055, инв.№ 00002593</t>
  </si>
  <si>
    <t>2573 АВТОЦИСТЕРНА 56681К АЦН-10С НА ШАССИ УРАЛ-4320  VIN X5W56681K7000, инв.№ 00002573</t>
  </si>
  <si>
    <t>2591 БУЛЬДОЗЕР УРБ-10М.01Я(8), инв.№ 00002591</t>
  </si>
  <si>
    <t>2422 УРАЛ 44202-31 ГРУЗОВОЙ  ГN С140МТ86, инв.№ 00002422</t>
  </si>
  <si>
    <t>2517 КРАЗ- 65101 УНЦМ-4, инв.№ 00002517</t>
  </si>
  <si>
    <t>2581 СЕДЕЛЬНЫЙ ТЯГАЧ НА ШАССИ УРАЛ 44202-0311-41 VIN X1P44202071326866, инв.№ 00002581</t>
  </si>
  <si>
    <t>2596 ПОЛУПРИЦЕП БОРТОВОЙ НЕФАЗ 9334-10-10 НА ШАССИ VIN X1F9334P0700096, инв.№ 002596/1</t>
  </si>
  <si>
    <t>14500 ТРАНСПОРТАБЕЛЬНАЯ КОТЕЛЬНАЯ УСТАНОВКА  ТКУ-1 ЗАВ.№ 60, инв.№ 00014500</t>
  </si>
  <si>
    <t>1638 АГРЕГАТ ЦЕМЕНТИРОВОЧНЫЙ АЦ-32 VIN X8968050A60BD4083, инв.№ 001638/1</t>
  </si>
  <si>
    <t>22298 Люлька двухместная, инв.№ 00022298</t>
  </si>
  <si>
    <t>2562 ПОЛУПРИЦЕП НЕФАЗ-9334-10-01 VIN X1F93340070007637, инв.№ 00002562</t>
  </si>
  <si>
    <t>2568 ПОЛУПРИЦЕП НЕФАЗ 9334 VIN X1F93340070008609, инв.№ 00002568</t>
  </si>
  <si>
    <t>Станок универсальный фрезерный FU-321, инв.№ БК070095529</t>
  </si>
  <si>
    <t>Комплекс-тренажер КТНП-01 ЭЛТЭК, инв.№ БК070099240</t>
  </si>
  <si>
    <t>13865 ЕМКОСТЬ СОЛЕВОГО РАСТВОРА (ШАССИ ИНВ № 13718), инв.№ 00013865</t>
  </si>
  <si>
    <t>15640 ВАГОН-ДОМ СПАЛЬНЫЙ НА ШАССИ МОДЕЛИ БВП-10СП  Зав. № 288, инв.№ 00015640</t>
  </si>
  <si>
    <t>1563 Вагон-дом Кедр-6 Зав.№ 1069 (1128), инв.№ 00001563</t>
  </si>
  <si>
    <t>1313 Вагон-дом Кедр 6 Зав.№ 1051 (873), инв.№ 00001313</t>
  </si>
  <si>
    <t>20634 СИГНАЛИЗАТОР СТМ 10 -0003РДЦ АПИ2.840.076 ЗАВ.№ 1067, инв.№ 00020634</t>
  </si>
  <si>
    <t>20635 СИГНАЛИЗАТОР СТМ 10 -0003РДЦ АПИ2.840.076 ЗАВ.№ 1060, инв.№ 00020635</t>
  </si>
  <si>
    <t>20636 СИГНАЛИЗАТОР СТМ 10 -0003РДЦ АПИ2.840.076 ЗАВ.№ 1062, инв.№ 00020636</t>
  </si>
  <si>
    <t>45208 КОТЕЛ ВКГМ-2,5, инв.№ 00045208</t>
  </si>
  <si>
    <t>45217 КОТЕЛ ВКГМ-2,5, инв.№ 00045217</t>
  </si>
  <si>
    <t>45222 КОТЕЛ ВКГМ-2,5, инв.№ 00045222</t>
  </si>
  <si>
    <t>00112 КОМПРЕССОР К 3, инв.№ 00000112</t>
  </si>
  <si>
    <t>22312 Станок фрезерный 6т-12 зав. 32391, инв.№ 00022312</t>
  </si>
  <si>
    <t>14658 ЕМКОСТЬ СОЛЕВОГО РАСХОДА НА ПРИЦЕПЕ ШАССИ 8574 ГОС.№ 8284 ХС86 З, инв.№ 00014658</t>
  </si>
  <si>
    <t>19733 ЕМКОСТЬ ОСРЕДНИТЕЛЬНО-ОЧИСТИТЕЛЬНАЯ НА ШАССИ МОД.8469 ЗАВ.№ XU08, инв.№ 00019733</t>
  </si>
  <si>
    <t>12861 ЕМКОСТЬ СОЛЕВОГО РАСТВОРА V-25 м3 НА САНЯХ Зав.№, инв.№ 00012861</t>
  </si>
  <si>
    <t>12862 ЕМКОСТЬ СОЛЕВОГО РАСТВОРА V-25 м3 НА САНЯХ Зав.№ 4, инв.№ 00012862</t>
  </si>
  <si>
    <t>12863 ЕМКОСТЬ СОЛЕВОГО РАСТВОРА V-25 м3 НА САНЯХ Зав.№ 5, инв.№ 00012863</t>
  </si>
  <si>
    <t>13551 ЕМКОСТЬ СОЛЕВОГО РАСТВОРА V-25 м3 НА САНЯХ Зав.№, инв.№ 00013551</t>
  </si>
  <si>
    <t>1086 Вагон дом Тайга-3  ЗАВ.92-111-21, инв.№ 00001086</t>
  </si>
  <si>
    <t>521 Вагон "Кедр-8" зав.N 5012  инв.№521, инв.№ 00000521</t>
  </si>
  <si>
    <t>8330 Вагон-дом на шасси специальные (платформы), инв.№ 00008330</t>
  </si>
  <si>
    <t>10157 Емкость долива на санях, инв.№ 00010157</t>
  </si>
  <si>
    <t>11579 Емкость солевого раствора ОРС.31.00.000 СБ на санях (УИ-30370), инв.№ 00011579</t>
  </si>
  <si>
    <t>4648 Емкость осредн.очистки, инв.№ 00004648</t>
  </si>
  <si>
    <t>З_12891 Емкость солевого раствора на санях, инв.№ 0З_12891</t>
  </si>
  <si>
    <t>З_4264 Емкость осреднительной очистки, инв.№ 00З_4264</t>
  </si>
  <si>
    <t>10908 Здание мобильное "Комната мастера - культбудка"  Зав.№ 153/XIN85, инв.№ 00010908</t>
  </si>
  <si>
    <t>9515 Вагон здание мобильное культ-вагон Зав.№ 086 (00000040000087), инв.№ 00009515</t>
  </si>
  <si>
    <t>9518 Вагон здание мобильное сушилка - инструмент. Зав.№ 091(0000024000, инв.№ 00009518</t>
  </si>
  <si>
    <t>103103 Емкость долива и емкость осреднительна на колесах., инв.№ 00103103</t>
  </si>
  <si>
    <t>9493 Емкость технологическая на шасси ЩД-000.1010 Зав.№ 00000340000083, инв.№ 00009493</t>
  </si>
  <si>
    <t>10082 Емкость долива и емкость осреднительна на колеса ЗАВ.№  0000004, инв.№ 00010082</t>
  </si>
  <si>
    <t>БОЧКАРЕВ ВЛАДИМИР НИКОЛАЕВИЧ</t>
  </si>
  <si>
    <t>Нягань</t>
  </si>
  <si>
    <t>ВЕДЕНЕЕВ АЛЕКСЕЙ АНАТОЛЬЕВИЧ</t>
  </si>
  <si>
    <t>Мегион</t>
  </si>
  <si>
    <t>ДЕМИДОВ АЛЕКСАНДР ЮРЬЕВИЧ</t>
  </si>
  <si>
    <t>ВОРФОЛОМЕЕВА ГАЛИНА ГЕННАДЬЕВНА</t>
  </si>
  <si>
    <t>ДИСЬКО ВАСИЛИЙ ВАСИЛЬЕВИЧ</t>
  </si>
  <si>
    <t>ЗАИКИН СЕРГЕЙ ВЛАДИМИРОВИЧ</t>
  </si>
  <si>
    <t>КАСИМОВ АМАНЖОЛ КАЙРБЕКОВИЧ</t>
  </si>
  <si>
    <t>МЕДНИКОВ АНДРЕЙ ЛЕОНИДОВИЧ</t>
  </si>
  <si>
    <t>Бахилы</t>
  </si>
  <si>
    <t>МУСАЕВ МУСЛИМ АБДУРАГИМ ОГЛЫ</t>
  </si>
  <si>
    <t>Нестеренко Александр Васильевич</t>
  </si>
  <si>
    <t>Шарипов Рафаиль Фанилевич</t>
  </si>
  <si>
    <t>СТАНКЕВИЧ ВИКТОР ИВАНОВИЧ</t>
  </si>
  <si>
    <t>НОЖКОВ РУСЛАН ВЛАДИМИРОВИЧ</t>
  </si>
  <si>
    <t>1113 ЦЕХ АРБОБЛОКОВ  СКВ. 801, инв.№ 00001113</t>
  </si>
  <si>
    <t>1337 МАТЕРИАЛЬНЫЙ СКЛАД (ЭЛЕКТРОЦЕХ АРИ)  801 СКВ., инв.№ 00001337</t>
  </si>
  <si>
    <t>1107 ЦЕХ ПО РЕМОНТУ ТУРБОБУРОВ  СКВ.801, инв.№ 00001107</t>
  </si>
  <si>
    <t>1115 ЗДАНИЕ ПИЛОРАМА-АРИ СКВ. 801, инв.№ 00001115</t>
  </si>
  <si>
    <t>1118 ЦЕХ ОБВЯЗКИ СКВАЖИН  801 СКВ., инв.№ 00001118</t>
  </si>
  <si>
    <t>1121 РММ-2  БАЛКАН-ПРОЕКТ  801 СКВ., инв.№ 00001121</t>
  </si>
  <si>
    <t>1338 ГАЗИФИЦИРОВАННАЯ КОТЕЛЬНАЯ  801 СКВ., инв.№ 00001338</t>
  </si>
  <si>
    <t>АНДРИЕВСКИЙ ДМИТРИЙ ВАЛЕРЬЕВИЧ</t>
  </si>
  <si>
    <t xml:space="preserve">Срок нахождения в статусе НВЛ  </t>
  </si>
  <si>
    <t>Инв. номер</t>
  </si>
  <si>
    <t>Номер лота</t>
  </si>
  <si>
    <t>Собственник</t>
  </si>
  <si>
    <t>Начальная минимальная цена, с НДС (руб.)</t>
  </si>
  <si>
    <t>Приложение №1</t>
  </si>
  <si>
    <t>ООО "РН-Сервис"</t>
  </si>
  <si>
    <t>ЛОТ 19/01</t>
  </si>
  <si>
    <t>ЛОТ 19/02</t>
  </si>
  <si>
    <t>ЛОТ 19/03</t>
  </si>
  <si>
    <t>ЛОТ 19/04</t>
  </si>
  <si>
    <r>
      <t>Перечень реализуемого имущества_</t>
    </r>
    <r>
      <rPr>
        <b/>
        <u val="single"/>
        <sz val="22"/>
        <color indexed="10"/>
        <rFont val="Times New Roman"/>
        <family val="1"/>
      </rPr>
      <t>03.07.2019</t>
    </r>
  </si>
  <si>
    <t>ЛОТ 19/05</t>
  </si>
  <si>
    <t>ЛОТ 19/06</t>
  </si>
  <si>
    <t>ЛОТ 19/07</t>
  </si>
  <si>
    <t>ЛОТ 19/08</t>
  </si>
  <si>
    <t>АВТОМОБИЛЬ TOYOTA LAND CRUISER</t>
  </si>
  <si>
    <t>КАМАЗ 4311801113</t>
  </si>
  <si>
    <t>Автоцистерна  метанол НЕФАЗ66062</t>
  </si>
  <si>
    <t xml:space="preserve">А/М ГАЗ "ЕГЕРЬ2" </t>
  </si>
  <si>
    <t>А\М КАМАЗ 65111012 14,0ТН.</t>
  </si>
  <si>
    <t>Седельный тягач "КАМАЗ" 44108 (6*6)</t>
  </si>
  <si>
    <t>АГРЕГАТ ЦЕМЕНТИРОВОЧНЫЙ АЦ32 НА ШАССИ КАМАЗ</t>
  </si>
  <si>
    <t xml:space="preserve">УПТ32 на базе Т170 подъемный агрегат </t>
  </si>
  <si>
    <t>103040430</t>
  </si>
  <si>
    <t>100402188</t>
  </si>
  <si>
    <t>100401995</t>
  </si>
  <si>
    <t xml:space="preserve"> 100401880</t>
  </si>
  <si>
    <t>100401886</t>
  </si>
  <si>
    <t>100402352</t>
  </si>
  <si>
    <t>100811631</t>
  </si>
  <si>
    <t>100402435</t>
  </si>
  <si>
    <t>Сахалинская область, г.Оха, ул. Ленина, 56</t>
  </si>
  <si>
    <t xml:space="preserve">Двигатель требует ремонта, износ ходовой части, подвески автомобиля, неисправна электропроводка, не работает часть приборов. требуется замена рулевых тяг, наконечников. </t>
  </si>
  <si>
    <t>Состояние рабочее. Износы ДВС, агрегатов и узлов соотвествуют году выпуска.</t>
  </si>
  <si>
    <t>Предельный износ рамы (остаточная деформация). Двигатель неисправен - требуется ремонт с заменой блока цилиндров. Сцепление неисправно, износ шестерен, валов КПП, раздаточной коробки, требуется ремонт редукторов, замена полуосей, ступиц. Износ крестовин карданных валов, предельный износ тормозных барабанов.  Турбокомпрессоры, водяной насос, ТНВД – неисправны. Радиатор неисправен, износ деталей  рулевого механизма, требуется замена шарниров реактивных штанг, остаточная деформация рессор. Деформация и течь емкости.</t>
  </si>
  <si>
    <t>Износ шестерен, валов КПП. Требуется ремонт двигателя с заменой поршневой группы, износ тормозных барабанов, неисправно сцепление, износ деталей раздаточной коробки. Течь  рабочих цилиндров тормозной системы.</t>
  </si>
  <si>
    <t>Износ шестерен, валов КПП, раздаточной коробки. Требуется ремонт двигателя с заменой блока цилиндров, износ балансира, реактивных штанг, остаточная деформация рессор, износ тормозных барабанов. Течь гидроцилиндра подъема кузова.</t>
  </si>
  <si>
    <t>Износ рамы (ослаблены заклепочные соединения). Двигатель неисправен - требуется ремонт с заменой поршневой группы. Сцепление, КПП неисправны, износ шестерен, валов раздаточной коробки, требуется ремонт мостов с  заменой редукторов. Износ седла седельно-сцепного устройства.</t>
  </si>
  <si>
    <t>Повышенный износ основных агрегатов и узлов. Двигатель требует ремонта</t>
  </si>
  <si>
    <t xml:space="preserve">Двигатель требует ремонта, износ ходовой части,  неисправна электропроводка, не работает часть приборов, требуется замена бортфрикционов, бортовых редукторов, КП-100, КОМ. Коррозия кабины, трещины в лобовом и боковых стекл. Мачта деформирована.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</si>
</sst>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#,##0.00_р_.;[Red]#,##0.00_р_."/>
    <numFmt numFmtId="174" formatCode="0.0"/>
    <numFmt numFmtId="175" formatCode="0.000"/>
    <numFmt numFmtId="176" formatCode="#,##0.000"/>
    <numFmt numFmtId="177" formatCode="#,##0.00;[Red]#,##0.00"/>
    <numFmt numFmtId="178" formatCode="0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р_._-;\-* #,##0\ _р_._-;_-* &quot;-&quot;\ _р_._-;_-@_-"/>
    <numFmt numFmtId="189" formatCode="_-* #,##0.00_р_-;\-* #,##0.00_р_-;_-* &quot;-&quot;??_р_-;_-@_-"/>
    <numFmt numFmtId="190" formatCode="yyyy"/>
    <numFmt numFmtId="191" formatCode="yyyy\ "/>
  </numFmts>
  <fonts count="68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22"/>
      <name val="Times New Roman"/>
      <family val="1"/>
    </font>
    <font>
      <sz val="22"/>
      <name val="Arial Cyr"/>
      <family val="0"/>
    </font>
    <font>
      <b/>
      <u val="single"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2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464646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2"/>
      <color rgb="FF41300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8" fontId="9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8" fillId="0" borderId="0">
      <alignment/>
      <protection/>
    </xf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64" fillId="35" borderId="17" xfId="0" applyFont="1" applyFill="1" applyBorder="1" applyAlignment="1">
      <alignment horizontal="left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wrapText="1"/>
    </xf>
    <xf numFmtId="175" fontId="0" fillId="0" borderId="0" xfId="0" applyNumberFormat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4" fontId="64" fillId="0" borderId="17" xfId="0" applyNumberFormat="1" applyFont="1" applyFill="1" applyBorder="1" applyAlignment="1">
      <alignment horizontal="center" vertical="center" wrapText="1"/>
    </xf>
    <xf numFmtId="14" fontId="65" fillId="0" borderId="0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49" fontId="1" fillId="34" borderId="17" xfId="0" applyNumberFormat="1" applyFont="1" applyFill="1" applyBorder="1" applyAlignment="1">
      <alignment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64" fillId="34" borderId="0" xfId="0" applyFont="1" applyFill="1" applyAlignment="1">
      <alignment/>
    </xf>
    <xf numFmtId="0" fontId="4" fillId="34" borderId="0" xfId="62" applyFont="1" applyFill="1" applyAlignment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64" fillId="34" borderId="0" xfId="0" applyFont="1" applyFill="1" applyAlignment="1">
      <alignment/>
    </xf>
    <xf numFmtId="0" fontId="64" fillId="34" borderId="18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49" fontId="1" fillId="36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64" fillId="8" borderId="17" xfId="0" applyFont="1" applyFill="1" applyBorder="1" applyAlignment="1">
      <alignment horizontal="center" vertical="center" wrapText="1"/>
    </xf>
    <xf numFmtId="0" fontId="1" fillId="8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6" fillId="8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34" borderId="0" xfId="0" applyFont="1" applyFill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/>
    </xf>
    <xf numFmtId="0" fontId="5" fillId="34" borderId="17" xfId="16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vertical="center" wrapText="1"/>
      <protection/>
    </xf>
  </cellXfs>
  <cellStyles count="65">
    <cellStyle name="Normal" xfId="0"/>
    <cellStyle name="=C:\WINNT35\SYSTEM32\COMMAND.COM" xfId="15"/>
    <cellStyle name="=C:\WINNT35\SYSTEM32\COMMAND.COM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omma [0]" xfId="35"/>
    <cellStyle name="Comma_laroux" xfId="36"/>
    <cellStyle name="Currency [0]" xfId="37"/>
    <cellStyle name="Currency_laroux" xfId="38"/>
    <cellStyle name="Normal_Attachement No.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5" xfId="62"/>
    <cellStyle name="Обычный 3" xfId="63"/>
    <cellStyle name="Обычный 3 2" xfId="64"/>
    <cellStyle name="Обычный 4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laroux" xfId="74"/>
    <cellStyle name="Тысячи_laroux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Relationship Id="rId3" Type="http://schemas.openxmlformats.org/officeDocument/2006/relationships/image" Target="../media/image42.emf" /><Relationship Id="rId4" Type="http://schemas.openxmlformats.org/officeDocument/2006/relationships/image" Target="../media/image50.emf" /><Relationship Id="rId5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28</xdr:row>
      <xdr:rowOff>0</xdr:rowOff>
    </xdr:from>
    <xdr:to>
      <xdr:col>12</xdr:col>
      <xdr:colOff>1057275</xdr:colOff>
      <xdr:row>28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252537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0" zoomScaleNormal="80" zoomScaleSheetLayoutView="80" zoomScalePageLayoutView="0" workbookViewId="0" topLeftCell="A7">
      <selection activeCell="G9" sqref="G9:G16"/>
    </sheetView>
  </sheetViews>
  <sheetFormatPr defaultColWidth="9.00390625" defaultRowHeight="12.75"/>
  <cols>
    <col min="1" max="1" width="4.625" style="30" customWidth="1"/>
    <col min="2" max="2" width="16.375" style="30" customWidth="1"/>
    <col min="3" max="3" width="18.75390625" style="30" customWidth="1"/>
    <col min="4" max="4" width="37.00390625" style="81" customWidth="1"/>
    <col min="5" max="5" width="22.125" style="78" customWidth="1"/>
    <col min="6" max="6" width="14.75390625" style="82" customWidth="1"/>
    <col min="7" max="7" width="19.375" style="30" customWidth="1"/>
    <col min="8" max="8" width="5.875" style="30" customWidth="1"/>
    <col min="9" max="9" width="5.125" style="30" customWidth="1"/>
    <col min="10" max="10" width="41.625" style="30" customWidth="1"/>
    <col min="11" max="11" width="15.75390625" style="78" hidden="1" customWidth="1"/>
    <col min="12" max="12" width="80.25390625" style="30" customWidth="1"/>
    <col min="13" max="13" width="47.00390625" style="30" customWidth="1"/>
    <col min="14" max="16384" width="9.125" style="30" customWidth="1"/>
  </cols>
  <sheetData>
    <row r="1" ht="22.5" customHeight="1">
      <c r="L1" s="88" t="s">
        <v>214</v>
      </c>
    </row>
    <row r="2" spans="1:12" s="21" customFormat="1" ht="15.75">
      <c r="A2" s="92" t="s">
        <v>220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21" customFormat="1" ht="15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21" customFormat="1" ht="15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21" customFormat="1" ht="8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4:11" s="21" customFormat="1" ht="15.75">
      <c r="D6" s="79"/>
      <c r="E6" s="78"/>
      <c r="F6" s="83"/>
      <c r="K6" s="77"/>
    </row>
    <row r="7" spans="1:12" s="80" customFormat="1" ht="57" customHeight="1">
      <c r="A7" s="85" t="s">
        <v>1</v>
      </c>
      <c r="B7" s="89" t="s">
        <v>211</v>
      </c>
      <c r="C7" s="86" t="s">
        <v>212</v>
      </c>
      <c r="D7" s="85" t="s">
        <v>0</v>
      </c>
      <c r="E7" s="85" t="s">
        <v>210</v>
      </c>
      <c r="F7" s="87" t="s">
        <v>51</v>
      </c>
      <c r="G7" s="89" t="s">
        <v>213</v>
      </c>
      <c r="H7" s="85" t="s">
        <v>56</v>
      </c>
      <c r="I7" s="85" t="s">
        <v>57</v>
      </c>
      <c r="J7" s="85" t="s">
        <v>58</v>
      </c>
      <c r="K7" s="85" t="s">
        <v>209</v>
      </c>
      <c r="L7" s="85" t="s">
        <v>61</v>
      </c>
    </row>
    <row r="8" spans="1:12" s="80" customFormat="1" ht="12.75">
      <c r="A8" s="17">
        <v>1</v>
      </c>
      <c r="B8" s="90"/>
      <c r="C8" s="17">
        <v>2</v>
      </c>
      <c r="D8" s="17">
        <v>3</v>
      </c>
      <c r="E8" s="17">
        <v>4</v>
      </c>
      <c r="F8" s="91">
        <v>5</v>
      </c>
      <c r="G8" s="17">
        <v>10</v>
      </c>
      <c r="H8" s="17">
        <v>11</v>
      </c>
      <c r="I8" s="17">
        <v>12</v>
      </c>
      <c r="J8" s="17">
        <v>13</v>
      </c>
      <c r="K8" s="17">
        <v>16</v>
      </c>
      <c r="L8" s="17">
        <v>17</v>
      </c>
    </row>
    <row r="9" spans="1:12" s="80" customFormat="1" ht="68.25" customHeight="1">
      <c r="A9" s="17">
        <v>1</v>
      </c>
      <c r="B9" s="90" t="s">
        <v>216</v>
      </c>
      <c r="C9" s="17" t="s">
        <v>215</v>
      </c>
      <c r="D9" s="104" t="s">
        <v>225</v>
      </c>
      <c r="E9" s="106" t="s">
        <v>233</v>
      </c>
      <c r="F9" s="107">
        <v>2004</v>
      </c>
      <c r="G9" s="60">
        <v>883100.0000000001</v>
      </c>
      <c r="H9" s="17" t="s">
        <v>63</v>
      </c>
      <c r="I9" s="17">
        <v>1</v>
      </c>
      <c r="J9" s="57" t="s">
        <v>241</v>
      </c>
      <c r="K9" s="57"/>
      <c r="L9" s="108" t="s">
        <v>242</v>
      </c>
    </row>
    <row r="10" spans="1:12" s="80" customFormat="1" ht="68.25" customHeight="1">
      <c r="A10" s="17">
        <v>2</v>
      </c>
      <c r="B10" s="90" t="s">
        <v>217</v>
      </c>
      <c r="C10" s="17" t="s">
        <v>215</v>
      </c>
      <c r="D10" s="104" t="s">
        <v>226</v>
      </c>
      <c r="E10" s="106" t="s">
        <v>234</v>
      </c>
      <c r="F10" s="107">
        <v>2004</v>
      </c>
      <c r="G10" s="60">
        <v>698100</v>
      </c>
      <c r="H10" s="17" t="s">
        <v>63</v>
      </c>
      <c r="I10" s="17">
        <v>1</v>
      </c>
      <c r="J10" s="57" t="s">
        <v>241</v>
      </c>
      <c r="K10" s="57"/>
      <c r="L10" s="108" t="s">
        <v>243</v>
      </c>
    </row>
    <row r="11" spans="1:12" s="80" customFormat="1" ht="146.25" customHeight="1">
      <c r="A11" s="17">
        <v>3</v>
      </c>
      <c r="B11" s="90" t="s">
        <v>218</v>
      </c>
      <c r="C11" s="17" t="s">
        <v>215</v>
      </c>
      <c r="D11" s="104" t="s">
        <v>227</v>
      </c>
      <c r="E11" s="106" t="s">
        <v>235</v>
      </c>
      <c r="F11" s="107">
        <v>2003</v>
      </c>
      <c r="G11" s="60">
        <v>229100.00000000003</v>
      </c>
      <c r="H11" s="17" t="s">
        <v>63</v>
      </c>
      <c r="I11" s="17">
        <v>1</v>
      </c>
      <c r="J11" s="57" t="s">
        <v>241</v>
      </c>
      <c r="K11" s="57"/>
      <c r="L11" s="108" t="s">
        <v>244</v>
      </c>
    </row>
    <row r="12" spans="1:12" s="80" customFormat="1" ht="68.25" customHeight="1">
      <c r="A12" s="17">
        <v>4</v>
      </c>
      <c r="B12" s="90" t="s">
        <v>219</v>
      </c>
      <c r="C12" s="17" t="s">
        <v>215</v>
      </c>
      <c r="D12" s="105" t="s">
        <v>228</v>
      </c>
      <c r="E12" s="106" t="s">
        <v>236</v>
      </c>
      <c r="F12" s="107">
        <v>2006</v>
      </c>
      <c r="G12" s="60">
        <v>192100</v>
      </c>
      <c r="H12" s="17" t="s">
        <v>63</v>
      </c>
      <c r="I12" s="17">
        <v>1</v>
      </c>
      <c r="J12" s="57" t="s">
        <v>241</v>
      </c>
      <c r="K12" s="57"/>
      <c r="L12" s="108" t="s">
        <v>245</v>
      </c>
    </row>
    <row r="13" spans="1:12" s="80" customFormat="1" ht="68.25" customHeight="1">
      <c r="A13" s="17">
        <v>5</v>
      </c>
      <c r="B13" s="90" t="s">
        <v>221</v>
      </c>
      <c r="C13" s="17" t="s">
        <v>215</v>
      </c>
      <c r="D13" s="104" t="s">
        <v>229</v>
      </c>
      <c r="E13" s="106" t="s">
        <v>237</v>
      </c>
      <c r="F13" s="107">
        <v>2005</v>
      </c>
      <c r="G13" s="60">
        <v>86100</v>
      </c>
      <c r="H13" s="17" t="s">
        <v>63</v>
      </c>
      <c r="I13" s="17">
        <v>1</v>
      </c>
      <c r="J13" s="57" t="s">
        <v>241</v>
      </c>
      <c r="K13" s="57"/>
      <c r="L13" s="108" t="s">
        <v>246</v>
      </c>
    </row>
    <row r="14" spans="1:12" s="80" customFormat="1" ht="68.25" customHeight="1">
      <c r="A14" s="17">
        <v>6</v>
      </c>
      <c r="B14" s="90" t="s">
        <v>222</v>
      </c>
      <c r="C14" s="17" t="s">
        <v>215</v>
      </c>
      <c r="D14" s="104" t="s">
        <v>230</v>
      </c>
      <c r="E14" s="106" t="s">
        <v>238</v>
      </c>
      <c r="F14" s="107">
        <v>2002</v>
      </c>
      <c r="G14" s="60">
        <v>174100</v>
      </c>
      <c r="H14" s="17" t="s">
        <v>63</v>
      </c>
      <c r="I14" s="17">
        <v>1</v>
      </c>
      <c r="J14" s="57" t="s">
        <v>241</v>
      </c>
      <c r="K14" s="57"/>
      <c r="L14" s="108" t="s">
        <v>247</v>
      </c>
    </row>
    <row r="15" spans="1:12" s="80" customFormat="1" ht="68.25" customHeight="1">
      <c r="A15" s="17">
        <v>7</v>
      </c>
      <c r="B15" s="90" t="s">
        <v>223</v>
      </c>
      <c r="C15" s="17" t="s">
        <v>215</v>
      </c>
      <c r="D15" s="104" t="s">
        <v>231</v>
      </c>
      <c r="E15" s="106" t="s">
        <v>239</v>
      </c>
      <c r="F15" s="107">
        <v>2010</v>
      </c>
      <c r="G15" s="60">
        <v>952100</v>
      </c>
      <c r="H15" s="17" t="s">
        <v>63</v>
      </c>
      <c r="I15" s="17">
        <v>1</v>
      </c>
      <c r="J15" s="57" t="s">
        <v>241</v>
      </c>
      <c r="K15" s="57"/>
      <c r="L15" s="108" t="s">
        <v>248</v>
      </c>
    </row>
    <row r="16" spans="1:12" s="80" customFormat="1" ht="68.25" customHeight="1">
      <c r="A16" s="17">
        <v>8</v>
      </c>
      <c r="B16" s="90" t="s">
        <v>224</v>
      </c>
      <c r="C16" s="17" t="s">
        <v>215</v>
      </c>
      <c r="D16" s="104" t="s">
        <v>232</v>
      </c>
      <c r="E16" s="106" t="s">
        <v>240</v>
      </c>
      <c r="F16" s="107">
        <v>1996</v>
      </c>
      <c r="G16" s="60">
        <v>127100</v>
      </c>
      <c r="H16" s="17" t="s">
        <v>63</v>
      </c>
      <c r="I16" s="17">
        <v>1</v>
      </c>
      <c r="J16" s="57" t="s">
        <v>241</v>
      </c>
      <c r="K16" s="57"/>
      <c r="L16" s="108" t="s">
        <v>249</v>
      </c>
    </row>
    <row r="17" spans="1:14" s="39" customFormat="1" ht="12.75">
      <c r="A17" s="40"/>
      <c r="B17" s="40"/>
      <c r="C17" s="40"/>
      <c r="D17" s="41"/>
      <c r="E17" s="42"/>
      <c r="F17" s="84"/>
      <c r="G17" s="46"/>
      <c r="H17" s="46"/>
      <c r="I17" s="46"/>
      <c r="J17" s="46"/>
      <c r="K17" s="46"/>
      <c r="L17" s="46"/>
      <c r="M17" s="46"/>
      <c r="N17" s="46"/>
    </row>
  </sheetData>
  <sheetProtection/>
  <autoFilter ref="A7:N16"/>
  <mergeCells count="1">
    <mergeCell ref="A2:L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84">
      <selection activeCell="P24" sqref="P24:P103"/>
    </sheetView>
  </sheetViews>
  <sheetFormatPr defaultColWidth="9.00390625" defaultRowHeight="12.75"/>
  <cols>
    <col min="1" max="1" width="4.625" style="50" customWidth="1"/>
    <col min="2" max="2" width="16.875" style="1" customWidth="1"/>
    <col min="3" max="3" width="50.875" style="51" customWidth="1"/>
    <col min="4" max="4" width="12.75390625" style="2" customWidth="1"/>
    <col min="5" max="5" width="15.125" style="2" customWidth="1"/>
    <col min="6" max="6" width="10.125" style="2" customWidth="1"/>
    <col min="7" max="7" width="12.25390625" style="2" customWidth="1"/>
    <col min="8" max="8" width="11.375" style="1" customWidth="1"/>
    <col min="9" max="9" width="12.125" style="1" customWidth="1"/>
    <col min="10" max="10" width="12.625" style="1" customWidth="1"/>
    <col min="11" max="11" width="9.125" style="1" customWidth="1"/>
    <col min="12" max="12" width="7.75390625" style="1" customWidth="1"/>
    <col min="13" max="13" width="23.875" style="1" customWidth="1"/>
    <col min="14" max="14" width="17.625" style="1" customWidth="1"/>
    <col min="15" max="15" width="10.125" style="1" customWidth="1"/>
    <col min="16" max="16" width="9.125" style="30" customWidth="1"/>
    <col min="17" max="17" width="40.125" style="1" customWidth="1"/>
    <col min="18" max="18" width="44.25390625" style="1" customWidth="1"/>
    <col min="19" max="19" width="30.00390625" style="1" customWidth="1"/>
    <col min="20" max="20" width="13.375" style="1" customWidth="1"/>
    <col min="21" max="21" width="13.625" style="1" customWidth="1"/>
    <col min="22" max="22" width="13.75390625" style="1" customWidth="1"/>
    <col min="23" max="23" width="13.875" style="1" customWidth="1"/>
    <col min="24" max="24" width="13.75390625" style="1" customWidth="1"/>
    <col min="25" max="25" width="13.625" style="1" customWidth="1"/>
    <col min="26" max="26" width="13.25390625" style="1" customWidth="1"/>
    <col min="27" max="16384" width="9.125" style="1" customWidth="1"/>
  </cols>
  <sheetData>
    <row r="1" spans="1:17" s="18" customFormat="1" ht="18.75">
      <c r="A1" s="18" t="s">
        <v>45</v>
      </c>
      <c r="C1" s="61"/>
      <c r="D1" s="62"/>
      <c r="E1" s="75"/>
      <c r="F1" s="75"/>
      <c r="G1" s="75"/>
      <c r="O1" s="63"/>
      <c r="P1" s="63"/>
      <c r="Q1" s="63"/>
    </row>
    <row r="2" spans="3:7" s="18" customFormat="1" ht="15.75">
      <c r="C2" s="61"/>
      <c r="D2" s="62"/>
      <c r="E2" s="75"/>
      <c r="F2" s="75"/>
      <c r="G2" s="75"/>
    </row>
    <row r="3" spans="3:16" s="18" customFormat="1" ht="15.75">
      <c r="C3" s="61"/>
      <c r="D3" s="62"/>
      <c r="E3" s="75"/>
      <c r="F3" s="75"/>
      <c r="G3" s="75"/>
      <c r="O3" s="96" t="s">
        <v>46</v>
      </c>
      <c r="P3" s="96"/>
    </row>
    <row r="4" spans="3:18" s="18" customFormat="1" ht="18.75">
      <c r="C4" s="61"/>
      <c r="D4" s="62"/>
      <c r="E4" s="75"/>
      <c r="F4" s="75"/>
      <c r="G4" s="75"/>
      <c r="O4" s="63"/>
      <c r="Q4" s="63" t="s">
        <v>47</v>
      </c>
      <c r="R4" s="63"/>
    </row>
    <row r="5" spans="3:18" s="18" customFormat="1" ht="18.75">
      <c r="C5" s="61"/>
      <c r="D5" s="62"/>
      <c r="E5" s="75"/>
      <c r="F5" s="75"/>
      <c r="G5" s="75"/>
      <c r="O5" s="63"/>
      <c r="Q5" s="63"/>
      <c r="R5" s="63"/>
    </row>
    <row r="6" spans="3:18" s="18" customFormat="1" ht="18.75">
      <c r="C6" s="61"/>
      <c r="D6" s="62"/>
      <c r="E6" s="75"/>
      <c r="F6" s="75"/>
      <c r="G6" s="75"/>
      <c r="O6" s="63" t="s">
        <v>49</v>
      </c>
      <c r="Q6" s="63" t="s">
        <v>103</v>
      </c>
      <c r="R6" s="63"/>
    </row>
    <row r="7" spans="3:7" s="18" customFormat="1" ht="15.75">
      <c r="C7" s="61"/>
      <c r="D7" s="62"/>
      <c r="E7" s="75"/>
      <c r="F7" s="75"/>
      <c r="G7" s="75"/>
    </row>
    <row r="8" spans="1:16" s="3" customFormat="1" ht="15.75">
      <c r="A8" s="18"/>
      <c r="C8" s="19"/>
      <c r="D8" s="2"/>
      <c r="E8" s="20"/>
      <c r="F8" s="20"/>
      <c r="G8" s="20"/>
      <c r="P8" s="55">
        <v>42794</v>
      </c>
    </row>
    <row r="9" spans="1:16" s="3" customFormat="1" ht="15.75">
      <c r="A9" s="18"/>
      <c r="C9" s="19"/>
      <c r="D9" s="2"/>
      <c r="E9" s="20"/>
      <c r="F9" s="20"/>
      <c r="G9" s="20"/>
      <c r="P9" s="21"/>
    </row>
    <row r="10" spans="1:17" s="3" customFormat="1" ht="15.75">
      <c r="A10" s="18"/>
      <c r="B10" s="97" t="s">
        <v>48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6" s="3" customFormat="1" ht="15.75">
      <c r="A11" s="18"/>
      <c r="C11" s="19"/>
      <c r="D11" s="2"/>
      <c r="E11" s="20"/>
      <c r="F11" s="20"/>
      <c r="G11" s="20"/>
      <c r="P11" s="21"/>
    </row>
    <row r="12" spans="1:16" s="3" customFormat="1" ht="15.75">
      <c r="A12" s="18"/>
      <c r="C12" s="19"/>
      <c r="D12" s="2"/>
      <c r="E12" s="20"/>
      <c r="F12" s="20"/>
      <c r="G12" s="75" t="s">
        <v>77</v>
      </c>
      <c r="P12" s="21"/>
    </row>
    <row r="13" spans="1:16" s="3" customFormat="1" ht="15.75">
      <c r="A13" s="18"/>
      <c r="C13" s="19"/>
      <c r="D13" s="2"/>
      <c r="E13" s="20"/>
      <c r="F13" s="20"/>
      <c r="G13" s="20"/>
      <c r="L13" s="3" t="s">
        <v>89</v>
      </c>
      <c r="N13" s="18"/>
      <c r="P13" s="21"/>
    </row>
    <row r="14" spans="1:18" s="23" customFormat="1" ht="76.5">
      <c r="A14" s="53" t="s">
        <v>1</v>
      </c>
      <c r="B14" s="22" t="s">
        <v>2</v>
      </c>
      <c r="C14" s="16" t="s">
        <v>0</v>
      </c>
      <c r="D14" s="16" t="s">
        <v>50</v>
      </c>
      <c r="E14" s="16" t="s">
        <v>51</v>
      </c>
      <c r="F14" s="16" t="s">
        <v>4</v>
      </c>
      <c r="G14" s="16" t="s">
        <v>52</v>
      </c>
      <c r="H14" s="16" t="s">
        <v>53</v>
      </c>
      <c r="I14" s="53" t="s">
        <v>54</v>
      </c>
      <c r="J14" s="16" t="s">
        <v>55</v>
      </c>
      <c r="K14" s="16" t="s">
        <v>56</v>
      </c>
      <c r="L14" s="16" t="s">
        <v>57</v>
      </c>
      <c r="M14" s="53" t="s">
        <v>58</v>
      </c>
      <c r="N14" s="16" t="s">
        <v>59</v>
      </c>
      <c r="O14" s="16" t="s">
        <v>3</v>
      </c>
      <c r="P14" s="17" t="s">
        <v>60</v>
      </c>
      <c r="Q14" s="64" t="s">
        <v>61</v>
      </c>
      <c r="R14" s="64" t="s">
        <v>62</v>
      </c>
    </row>
    <row r="15" spans="1:18" s="2" customFormat="1" ht="12.75">
      <c r="A15" s="24">
        <v>1</v>
      </c>
      <c r="B15" s="25">
        <v>2</v>
      </c>
      <c r="C15" s="26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7">
        <v>16</v>
      </c>
      <c r="Q15" s="25">
        <v>17</v>
      </c>
      <c r="R15" s="25">
        <v>18</v>
      </c>
    </row>
    <row r="16" spans="1:22" ht="183" customHeight="1">
      <c r="A16" s="53">
        <v>1</v>
      </c>
      <c r="B16" s="28" t="s">
        <v>5</v>
      </c>
      <c r="C16" s="28" t="s">
        <v>201</v>
      </c>
      <c r="D16" s="76">
        <v>1113</v>
      </c>
      <c r="E16" s="58">
        <v>1992</v>
      </c>
      <c r="F16" s="59">
        <v>39637</v>
      </c>
      <c r="G16" s="60">
        <v>380280.51</v>
      </c>
      <c r="H16" s="60">
        <v>279153.15</v>
      </c>
      <c r="I16" s="54"/>
      <c r="J16" s="54">
        <f>I16-H16</f>
        <v>-279153.15</v>
      </c>
      <c r="K16" s="53" t="s">
        <v>63</v>
      </c>
      <c r="L16" s="53">
        <v>1</v>
      </c>
      <c r="M16" s="16" t="s">
        <v>84</v>
      </c>
      <c r="N16" s="16" t="s">
        <v>64</v>
      </c>
      <c r="O16" s="56">
        <v>42582</v>
      </c>
      <c r="P16" s="57">
        <f>DATEDIF(O16,$P$8,"m")</f>
        <v>6</v>
      </c>
      <c r="Q16" s="67"/>
      <c r="R16" s="67"/>
      <c r="S16" s="1" t="s">
        <v>208</v>
      </c>
      <c r="T16" s="1" t="s">
        <v>186</v>
      </c>
      <c r="U16" s="1" t="s">
        <v>113</v>
      </c>
      <c r="V16" s="1" t="s">
        <v>114</v>
      </c>
    </row>
    <row r="17" spans="1:20" ht="38.25">
      <c r="A17" s="53">
        <v>2</v>
      </c>
      <c r="B17" s="28" t="s">
        <v>5</v>
      </c>
      <c r="C17" s="28" t="s">
        <v>202</v>
      </c>
      <c r="D17" s="76">
        <v>1337</v>
      </c>
      <c r="E17" s="58">
        <v>1986</v>
      </c>
      <c r="F17" s="59">
        <v>39637</v>
      </c>
      <c r="G17" s="60">
        <v>84787.29</v>
      </c>
      <c r="H17" s="60">
        <v>0</v>
      </c>
      <c r="I17" s="29"/>
      <c r="J17" s="54">
        <f aca="true" t="shared" si="0" ref="J17:J69">I17-H17</f>
        <v>0</v>
      </c>
      <c r="K17" s="53" t="s">
        <v>63</v>
      </c>
      <c r="L17" s="53">
        <v>1</v>
      </c>
      <c r="M17" s="16" t="s">
        <v>84</v>
      </c>
      <c r="N17" s="16" t="s">
        <v>64</v>
      </c>
      <c r="O17" s="56">
        <v>42461</v>
      </c>
      <c r="P17" s="57">
        <f aca="true" t="shared" si="1" ref="P17:P49">DATEDIF(O17,$P$8,"m")</f>
        <v>10</v>
      </c>
      <c r="Q17" s="67"/>
      <c r="R17" s="67"/>
      <c r="S17" s="1" t="s">
        <v>208</v>
      </c>
      <c r="T17" s="1" t="s">
        <v>186</v>
      </c>
    </row>
    <row r="18" spans="1:20" ht="38.25">
      <c r="A18" s="53">
        <v>3</v>
      </c>
      <c r="B18" s="28" t="s">
        <v>5</v>
      </c>
      <c r="C18" s="28" t="s">
        <v>203</v>
      </c>
      <c r="D18" s="76">
        <v>1107</v>
      </c>
      <c r="E18" s="58">
        <v>1991</v>
      </c>
      <c r="F18" s="59">
        <v>39637</v>
      </c>
      <c r="G18" s="60">
        <v>483078.24</v>
      </c>
      <c r="H18" s="60">
        <v>0</v>
      </c>
      <c r="I18" s="29"/>
      <c r="J18" s="54">
        <f t="shared" si="0"/>
        <v>0</v>
      </c>
      <c r="K18" s="53" t="s">
        <v>63</v>
      </c>
      <c r="L18" s="53">
        <v>1</v>
      </c>
      <c r="M18" s="16" t="s">
        <v>85</v>
      </c>
      <c r="N18" s="16" t="s">
        <v>64</v>
      </c>
      <c r="O18" s="56">
        <v>42582</v>
      </c>
      <c r="P18" s="57">
        <f t="shared" si="1"/>
        <v>6</v>
      </c>
      <c r="Q18" s="67"/>
      <c r="R18" s="67"/>
      <c r="S18" s="1" t="s">
        <v>185</v>
      </c>
      <c r="T18" s="1" t="s">
        <v>186</v>
      </c>
    </row>
    <row r="19" spans="1:20" ht="38.25">
      <c r="A19" s="53">
        <v>4</v>
      </c>
      <c r="B19" s="28" t="s">
        <v>5</v>
      </c>
      <c r="C19" s="28" t="s">
        <v>204</v>
      </c>
      <c r="D19" s="76">
        <v>1115</v>
      </c>
      <c r="E19" s="58">
        <v>1994</v>
      </c>
      <c r="F19" s="59">
        <v>39637</v>
      </c>
      <c r="G19" s="60">
        <v>251612.71</v>
      </c>
      <c r="H19" s="60">
        <v>0</v>
      </c>
      <c r="I19" s="29"/>
      <c r="J19" s="54">
        <f t="shared" si="0"/>
        <v>0</v>
      </c>
      <c r="K19" s="53" t="s">
        <v>63</v>
      </c>
      <c r="L19" s="53">
        <v>1</v>
      </c>
      <c r="M19" s="16" t="s">
        <v>85</v>
      </c>
      <c r="N19" s="16" t="s">
        <v>64</v>
      </c>
      <c r="O19" s="56">
        <v>42461</v>
      </c>
      <c r="P19" s="57">
        <f t="shared" si="1"/>
        <v>10</v>
      </c>
      <c r="Q19" s="67"/>
      <c r="R19" s="67"/>
      <c r="S19" s="1" t="s">
        <v>185</v>
      </c>
      <c r="T19" s="1" t="s">
        <v>186</v>
      </c>
    </row>
    <row r="20" spans="1:20" ht="38.25">
      <c r="A20" s="53">
        <v>5</v>
      </c>
      <c r="B20" s="28" t="s">
        <v>5</v>
      </c>
      <c r="C20" s="28" t="s">
        <v>115</v>
      </c>
      <c r="D20" s="58">
        <v>700</v>
      </c>
      <c r="E20" s="58">
        <v>1996</v>
      </c>
      <c r="F20" s="59">
        <v>35370</v>
      </c>
      <c r="G20" s="60">
        <v>89250</v>
      </c>
      <c r="H20" s="60">
        <v>0</v>
      </c>
      <c r="I20" s="29"/>
      <c r="J20" s="54">
        <f t="shared" si="0"/>
        <v>0</v>
      </c>
      <c r="K20" s="53" t="s">
        <v>63</v>
      </c>
      <c r="L20" s="53">
        <v>1</v>
      </c>
      <c r="M20" s="16" t="s">
        <v>85</v>
      </c>
      <c r="N20" s="16" t="s">
        <v>64</v>
      </c>
      <c r="O20" s="56">
        <v>42005</v>
      </c>
      <c r="P20" s="57">
        <f t="shared" si="1"/>
        <v>25</v>
      </c>
      <c r="Q20" s="67"/>
      <c r="R20" s="67"/>
      <c r="S20" s="1" t="s">
        <v>185</v>
      </c>
      <c r="T20" s="1" t="s">
        <v>186</v>
      </c>
    </row>
    <row r="21" spans="1:20" ht="38.25">
      <c r="A21" s="53">
        <v>6</v>
      </c>
      <c r="B21" s="28" t="s">
        <v>5</v>
      </c>
      <c r="C21" s="28" t="s">
        <v>116</v>
      </c>
      <c r="D21" s="58">
        <v>14256</v>
      </c>
      <c r="E21" s="58">
        <v>2007</v>
      </c>
      <c r="F21" s="59">
        <v>39318</v>
      </c>
      <c r="G21" s="60">
        <v>720457.07</v>
      </c>
      <c r="H21" s="60">
        <v>0</v>
      </c>
      <c r="I21" s="29"/>
      <c r="J21" s="54">
        <f t="shared" si="0"/>
        <v>0</v>
      </c>
      <c r="K21" s="53" t="s">
        <v>63</v>
      </c>
      <c r="L21" s="53">
        <v>1</v>
      </c>
      <c r="M21" s="16" t="s">
        <v>82</v>
      </c>
      <c r="N21" s="16" t="s">
        <v>64</v>
      </c>
      <c r="O21" s="56">
        <v>42643</v>
      </c>
      <c r="P21" s="57">
        <f t="shared" si="1"/>
        <v>4</v>
      </c>
      <c r="Q21" s="67"/>
      <c r="R21" s="67"/>
      <c r="S21" s="1" t="s">
        <v>187</v>
      </c>
      <c r="T21" s="1" t="s">
        <v>188</v>
      </c>
    </row>
    <row r="22" spans="1:20" ht="38.25">
      <c r="A22" s="53">
        <v>7</v>
      </c>
      <c r="B22" s="28" t="s">
        <v>5</v>
      </c>
      <c r="C22" s="28" t="s">
        <v>117</v>
      </c>
      <c r="D22" s="58">
        <v>14354</v>
      </c>
      <c r="E22" s="58">
        <v>2007</v>
      </c>
      <c r="F22" s="59">
        <v>39294</v>
      </c>
      <c r="G22" s="60">
        <v>547618.13</v>
      </c>
      <c r="H22" s="60">
        <v>161490.09</v>
      </c>
      <c r="I22" s="54"/>
      <c r="J22" s="54">
        <f t="shared" si="0"/>
        <v>-161490.09</v>
      </c>
      <c r="K22" s="53" t="s">
        <v>63</v>
      </c>
      <c r="L22" s="53">
        <v>1</v>
      </c>
      <c r="M22" s="16" t="s">
        <v>82</v>
      </c>
      <c r="N22" s="16" t="s">
        <v>64</v>
      </c>
      <c r="O22" s="56">
        <v>42643</v>
      </c>
      <c r="P22" s="57">
        <f t="shared" si="1"/>
        <v>4</v>
      </c>
      <c r="Q22" s="67"/>
      <c r="R22" s="67"/>
      <c r="S22" s="1" t="s">
        <v>187</v>
      </c>
      <c r="T22" s="1" t="s">
        <v>188</v>
      </c>
    </row>
    <row r="23" spans="1:20" ht="38.25">
      <c r="A23" s="53">
        <v>8</v>
      </c>
      <c r="B23" s="28" t="s">
        <v>5</v>
      </c>
      <c r="C23" s="28" t="s">
        <v>118</v>
      </c>
      <c r="D23" s="58">
        <v>1084</v>
      </c>
      <c r="E23" s="58">
        <v>1993</v>
      </c>
      <c r="F23" s="59">
        <v>36069</v>
      </c>
      <c r="G23" s="60">
        <v>22342</v>
      </c>
      <c r="H23" s="60">
        <v>0</v>
      </c>
      <c r="I23" s="29"/>
      <c r="J23" s="54">
        <f t="shared" si="0"/>
        <v>0</v>
      </c>
      <c r="K23" s="53" t="s">
        <v>63</v>
      </c>
      <c r="L23" s="53">
        <v>1</v>
      </c>
      <c r="M23" s="16" t="s">
        <v>82</v>
      </c>
      <c r="N23" s="16" t="s">
        <v>64</v>
      </c>
      <c r="O23" s="56">
        <v>42005</v>
      </c>
      <c r="P23" s="57">
        <f t="shared" si="1"/>
        <v>25</v>
      </c>
      <c r="Q23" s="67"/>
      <c r="R23" s="67"/>
      <c r="S23" s="1" t="s">
        <v>187</v>
      </c>
      <c r="T23" s="1" t="s">
        <v>188</v>
      </c>
    </row>
    <row r="24" spans="1:26" ht="38.25">
      <c r="A24" s="53">
        <v>9</v>
      </c>
      <c r="B24" s="28" t="s">
        <v>5</v>
      </c>
      <c r="C24" s="28" t="s">
        <v>119</v>
      </c>
      <c r="D24" s="58">
        <v>2485</v>
      </c>
      <c r="E24" s="58">
        <v>2001</v>
      </c>
      <c r="F24" s="59">
        <v>37073</v>
      </c>
      <c r="G24" s="60">
        <v>4274799.17</v>
      </c>
      <c r="H24" s="60">
        <v>0</v>
      </c>
      <c r="I24" s="29"/>
      <c r="J24" s="54">
        <f t="shared" si="0"/>
        <v>0</v>
      </c>
      <c r="K24" s="53" t="s">
        <v>63</v>
      </c>
      <c r="L24" s="53">
        <v>1</v>
      </c>
      <c r="M24" s="16" t="s">
        <v>86</v>
      </c>
      <c r="N24" s="16" t="s">
        <v>64</v>
      </c>
      <c r="O24" s="56">
        <v>42643</v>
      </c>
      <c r="P24" s="57">
        <f t="shared" si="1"/>
        <v>4</v>
      </c>
      <c r="Q24" s="67"/>
      <c r="R24" s="67"/>
      <c r="S24" s="1" t="s">
        <v>189</v>
      </c>
      <c r="T24" s="1" t="s">
        <v>186</v>
      </c>
      <c r="X24"/>
      <c r="Y24"/>
      <c r="Z24"/>
    </row>
    <row r="25" spans="1:26" ht="38.25">
      <c r="A25" s="53">
        <v>10</v>
      </c>
      <c r="B25" s="28" t="s">
        <v>5</v>
      </c>
      <c r="C25" s="28" t="s">
        <v>120</v>
      </c>
      <c r="D25" s="58">
        <v>2600</v>
      </c>
      <c r="E25" s="58">
        <v>2007</v>
      </c>
      <c r="F25" s="59">
        <v>39445</v>
      </c>
      <c r="G25" s="60">
        <v>8211667.89</v>
      </c>
      <c r="H25" s="60">
        <v>0</v>
      </c>
      <c r="I25" s="29"/>
      <c r="J25" s="54">
        <f t="shared" si="0"/>
        <v>0</v>
      </c>
      <c r="K25" s="53" t="s">
        <v>63</v>
      </c>
      <c r="L25" s="53">
        <v>1</v>
      </c>
      <c r="M25" s="16" t="s">
        <v>86</v>
      </c>
      <c r="N25" s="16" t="s">
        <v>64</v>
      </c>
      <c r="O25" s="56">
        <v>42643</v>
      </c>
      <c r="P25" s="57">
        <f t="shared" si="1"/>
        <v>4</v>
      </c>
      <c r="Q25" s="67"/>
      <c r="R25" s="67"/>
      <c r="S25" s="1" t="s">
        <v>189</v>
      </c>
      <c r="T25" s="1" t="s">
        <v>186</v>
      </c>
      <c r="X25"/>
      <c r="Y25"/>
      <c r="Z25"/>
    </row>
    <row r="26" spans="1:26" ht="51">
      <c r="A26" s="53">
        <v>11</v>
      </c>
      <c r="B26" s="28" t="s">
        <v>5</v>
      </c>
      <c r="C26" s="28" t="s">
        <v>121</v>
      </c>
      <c r="D26" s="58" t="s">
        <v>66</v>
      </c>
      <c r="E26" s="58">
        <v>2013</v>
      </c>
      <c r="F26" s="59">
        <v>41603</v>
      </c>
      <c r="G26" s="60">
        <v>63543</v>
      </c>
      <c r="H26" s="60">
        <v>30712.45</v>
      </c>
      <c r="I26" s="54"/>
      <c r="J26" s="54">
        <f t="shared" si="0"/>
        <v>-30712.45</v>
      </c>
      <c r="K26" s="53" t="s">
        <v>63</v>
      </c>
      <c r="L26" s="53">
        <v>1</v>
      </c>
      <c r="M26" s="16" t="s">
        <v>81</v>
      </c>
      <c r="N26" s="16" t="s">
        <v>64</v>
      </c>
      <c r="O26" s="56">
        <v>42551</v>
      </c>
      <c r="P26" s="57">
        <f t="shared" si="1"/>
        <v>7</v>
      </c>
      <c r="Q26" s="67"/>
      <c r="R26" s="67"/>
      <c r="S26" s="1" t="s">
        <v>190</v>
      </c>
      <c r="T26" s="1" t="s">
        <v>188</v>
      </c>
      <c r="X26"/>
      <c r="Y26"/>
      <c r="Z26"/>
    </row>
    <row r="27" spans="1:20" ht="51">
      <c r="A27" s="53">
        <v>12</v>
      </c>
      <c r="B27" s="28" t="s">
        <v>5</v>
      </c>
      <c r="C27" s="28" t="s">
        <v>122</v>
      </c>
      <c r="D27" s="58">
        <v>18781</v>
      </c>
      <c r="E27" s="58" t="s">
        <v>123</v>
      </c>
      <c r="F27" s="59">
        <v>39792</v>
      </c>
      <c r="G27" s="60">
        <v>20104.86</v>
      </c>
      <c r="H27" s="60">
        <v>0</v>
      </c>
      <c r="I27" s="29"/>
      <c r="J27" s="54">
        <f t="shared" si="0"/>
        <v>0</v>
      </c>
      <c r="K27" s="53" t="s">
        <v>63</v>
      </c>
      <c r="L27" s="53">
        <v>1</v>
      </c>
      <c r="M27" s="16" t="s">
        <v>87</v>
      </c>
      <c r="N27" s="16" t="s">
        <v>64</v>
      </c>
      <c r="O27" s="56">
        <v>42005</v>
      </c>
      <c r="P27" s="57">
        <f t="shared" si="1"/>
        <v>25</v>
      </c>
      <c r="Q27" s="67"/>
      <c r="R27" s="67"/>
      <c r="S27" s="1" t="s">
        <v>191</v>
      </c>
      <c r="T27" s="1" t="s">
        <v>186</v>
      </c>
    </row>
    <row r="28" spans="1:20" ht="51">
      <c r="A28" s="53">
        <v>13</v>
      </c>
      <c r="B28" s="28" t="s">
        <v>5</v>
      </c>
      <c r="C28" s="28" t="s">
        <v>124</v>
      </c>
      <c r="D28" s="58" t="s">
        <v>67</v>
      </c>
      <c r="E28" s="58">
        <v>2005</v>
      </c>
      <c r="F28" s="59">
        <v>41710</v>
      </c>
      <c r="G28" s="60">
        <v>691160.21</v>
      </c>
      <c r="H28" s="60">
        <v>172790.18</v>
      </c>
      <c r="I28" s="54"/>
      <c r="J28" s="54">
        <f t="shared" si="0"/>
        <v>-172790.18</v>
      </c>
      <c r="K28" s="53" t="s">
        <v>63</v>
      </c>
      <c r="L28" s="53">
        <v>1</v>
      </c>
      <c r="M28" s="16" t="s">
        <v>81</v>
      </c>
      <c r="N28" s="16" t="s">
        <v>64</v>
      </c>
      <c r="O28" s="56">
        <v>42551</v>
      </c>
      <c r="P28" s="57">
        <f t="shared" si="1"/>
        <v>7</v>
      </c>
      <c r="Q28" s="67"/>
      <c r="R28" s="67"/>
      <c r="S28" s="1" t="s">
        <v>192</v>
      </c>
      <c r="T28" s="1" t="s">
        <v>188</v>
      </c>
    </row>
    <row r="29" spans="1:20" ht="38.25">
      <c r="A29" s="53">
        <v>14</v>
      </c>
      <c r="B29" s="28" t="s">
        <v>5</v>
      </c>
      <c r="C29" s="28" t="s">
        <v>205</v>
      </c>
      <c r="D29" s="76">
        <v>1118</v>
      </c>
      <c r="E29" s="58">
        <v>1994</v>
      </c>
      <c r="F29" s="59">
        <v>39637</v>
      </c>
      <c r="G29" s="60">
        <v>360567.8</v>
      </c>
      <c r="H29" s="60">
        <v>227435</v>
      </c>
      <c r="I29" s="54"/>
      <c r="J29" s="54">
        <f t="shared" si="0"/>
        <v>-227435</v>
      </c>
      <c r="K29" s="53" t="s">
        <v>63</v>
      </c>
      <c r="L29" s="53">
        <v>1</v>
      </c>
      <c r="M29" s="16" t="s">
        <v>86</v>
      </c>
      <c r="N29" s="16" t="s">
        <v>64</v>
      </c>
      <c r="O29" s="56">
        <v>42582</v>
      </c>
      <c r="P29" s="57">
        <f t="shared" si="1"/>
        <v>6</v>
      </c>
      <c r="Q29" s="67"/>
      <c r="R29" s="67"/>
      <c r="S29" s="1" t="s">
        <v>189</v>
      </c>
      <c r="T29" s="1" t="s">
        <v>186</v>
      </c>
    </row>
    <row r="30" spans="1:20" ht="38.25">
      <c r="A30" s="53">
        <v>15</v>
      </c>
      <c r="B30" s="28" t="s">
        <v>5</v>
      </c>
      <c r="C30" s="28" t="s">
        <v>206</v>
      </c>
      <c r="D30" s="76">
        <v>1121</v>
      </c>
      <c r="E30" s="58">
        <v>1994</v>
      </c>
      <c r="F30" s="59">
        <v>39637</v>
      </c>
      <c r="G30" s="60">
        <v>1065850.85</v>
      </c>
      <c r="H30" s="60">
        <v>334981.73</v>
      </c>
      <c r="I30" s="54"/>
      <c r="J30" s="54">
        <f t="shared" si="0"/>
        <v>-334981.73</v>
      </c>
      <c r="K30" s="53" t="s">
        <v>63</v>
      </c>
      <c r="L30" s="53">
        <v>1</v>
      </c>
      <c r="M30" s="16" t="s">
        <v>86</v>
      </c>
      <c r="N30" s="16" t="s">
        <v>64</v>
      </c>
      <c r="O30" s="56">
        <v>42582</v>
      </c>
      <c r="P30" s="57">
        <f t="shared" si="1"/>
        <v>6</v>
      </c>
      <c r="Q30" s="67"/>
      <c r="R30" s="67"/>
      <c r="S30" s="1" t="s">
        <v>189</v>
      </c>
      <c r="T30" s="1" t="s">
        <v>186</v>
      </c>
    </row>
    <row r="31" spans="1:20" ht="38.25">
      <c r="A31" s="53">
        <v>16</v>
      </c>
      <c r="B31" s="28" t="s">
        <v>5</v>
      </c>
      <c r="C31" s="28" t="s">
        <v>125</v>
      </c>
      <c r="D31" s="58">
        <v>12583</v>
      </c>
      <c r="E31" s="58">
        <v>2006</v>
      </c>
      <c r="F31" s="59">
        <v>39042</v>
      </c>
      <c r="G31" s="60">
        <v>413516.42</v>
      </c>
      <c r="H31" s="60">
        <v>0</v>
      </c>
      <c r="I31" s="29"/>
      <c r="J31" s="54">
        <f t="shared" si="0"/>
        <v>0</v>
      </c>
      <c r="K31" s="53" t="s">
        <v>63</v>
      </c>
      <c r="L31" s="53">
        <v>1</v>
      </c>
      <c r="M31" s="16" t="s">
        <v>86</v>
      </c>
      <c r="N31" s="16" t="s">
        <v>64</v>
      </c>
      <c r="O31" s="56">
        <v>42643</v>
      </c>
      <c r="P31" s="57">
        <f t="shared" si="1"/>
        <v>4</v>
      </c>
      <c r="Q31" s="67"/>
      <c r="R31" s="67"/>
      <c r="S31" s="1" t="s">
        <v>189</v>
      </c>
      <c r="T31" s="1" t="s">
        <v>186</v>
      </c>
    </row>
    <row r="32" spans="1:20" ht="38.25">
      <c r="A32" s="53">
        <v>17</v>
      </c>
      <c r="B32" s="28" t="s">
        <v>5</v>
      </c>
      <c r="C32" s="28" t="s">
        <v>126</v>
      </c>
      <c r="D32" s="58">
        <v>14241</v>
      </c>
      <c r="E32" s="58">
        <v>2007</v>
      </c>
      <c r="F32" s="59">
        <v>39246</v>
      </c>
      <c r="G32" s="60">
        <v>81059.32</v>
      </c>
      <c r="H32" s="60">
        <v>0</v>
      </c>
      <c r="I32" s="29"/>
      <c r="J32" s="54">
        <f t="shared" si="0"/>
        <v>0</v>
      </c>
      <c r="K32" s="53" t="s">
        <v>63</v>
      </c>
      <c r="L32" s="53">
        <v>1</v>
      </c>
      <c r="M32" s="16" t="s">
        <v>86</v>
      </c>
      <c r="N32" s="16" t="s">
        <v>64</v>
      </c>
      <c r="O32" s="56">
        <v>42643</v>
      </c>
      <c r="P32" s="57">
        <f t="shared" si="1"/>
        <v>4</v>
      </c>
      <c r="Q32" s="67"/>
      <c r="R32" s="67"/>
      <c r="S32" s="1" t="s">
        <v>189</v>
      </c>
      <c r="T32" s="1" t="s">
        <v>186</v>
      </c>
    </row>
    <row r="33" spans="1:20" ht="38.25">
      <c r="A33" s="53">
        <v>18</v>
      </c>
      <c r="B33" s="28" t="s">
        <v>5</v>
      </c>
      <c r="C33" s="28" t="s">
        <v>127</v>
      </c>
      <c r="D33" s="58">
        <v>14246</v>
      </c>
      <c r="E33" s="58">
        <v>2007</v>
      </c>
      <c r="F33" s="59">
        <v>39246</v>
      </c>
      <c r="G33" s="60">
        <v>72652.54</v>
      </c>
      <c r="H33" s="60">
        <v>0</v>
      </c>
      <c r="I33" s="29"/>
      <c r="J33" s="54">
        <f t="shared" si="0"/>
        <v>0</v>
      </c>
      <c r="K33" s="53" t="s">
        <v>63</v>
      </c>
      <c r="L33" s="53">
        <v>1</v>
      </c>
      <c r="M33" s="16" t="s">
        <v>86</v>
      </c>
      <c r="N33" s="16" t="s">
        <v>64</v>
      </c>
      <c r="O33" s="56">
        <v>42643</v>
      </c>
      <c r="P33" s="57">
        <f t="shared" si="1"/>
        <v>4</v>
      </c>
      <c r="Q33" s="67"/>
      <c r="R33" s="67"/>
      <c r="S33" s="1" t="s">
        <v>189</v>
      </c>
      <c r="T33" s="1" t="s">
        <v>186</v>
      </c>
    </row>
    <row r="34" spans="1:26" ht="73.5" customHeight="1">
      <c r="A34" s="53">
        <v>19</v>
      </c>
      <c r="B34" s="28" t="s">
        <v>5</v>
      </c>
      <c r="C34" s="28" t="s">
        <v>128</v>
      </c>
      <c r="D34" s="58">
        <v>14381</v>
      </c>
      <c r="E34" s="58">
        <v>2007</v>
      </c>
      <c r="F34" s="59">
        <v>39283</v>
      </c>
      <c r="G34" s="60">
        <v>341139.83</v>
      </c>
      <c r="H34" s="60">
        <v>0</v>
      </c>
      <c r="I34" s="29"/>
      <c r="J34" s="54">
        <f t="shared" si="0"/>
        <v>0</v>
      </c>
      <c r="K34" s="53" t="s">
        <v>63</v>
      </c>
      <c r="L34" s="53">
        <v>1</v>
      </c>
      <c r="M34" s="16" t="s">
        <v>86</v>
      </c>
      <c r="N34" s="16" t="s">
        <v>64</v>
      </c>
      <c r="O34" s="56">
        <v>42643</v>
      </c>
      <c r="P34" s="57">
        <f t="shared" si="1"/>
        <v>4</v>
      </c>
      <c r="Q34" s="67"/>
      <c r="R34" s="67"/>
      <c r="S34" s="1" t="s">
        <v>189</v>
      </c>
      <c r="T34" s="1" t="s">
        <v>186</v>
      </c>
      <c r="X34"/>
      <c r="Y34"/>
      <c r="Z34" s="52"/>
    </row>
    <row r="35" spans="1:26" ht="38.25">
      <c r="A35" s="53">
        <v>20</v>
      </c>
      <c r="B35" s="28" t="s">
        <v>5</v>
      </c>
      <c r="C35" s="28" t="s">
        <v>129</v>
      </c>
      <c r="D35" s="58">
        <v>22299</v>
      </c>
      <c r="E35" s="58">
        <v>2010</v>
      </c>
      <c r="F35" s="59">
        <v>41136</v>
      </c>
      <c r="G35" s="60">
        <v>48598.48</v>
      </c>
      <c r="H35" s="60">
        <v>0</v>
      </c>
      <c r="I35" s="29"/>
      <c r="J35" s="54">
        <f t="shared" si="0"/>
        <v>0</v>
      </c>
      <c r="K35" s="53" t="s">
        <v>63</v>
      </c>
      <c r="L35" s="53">
        <v>1</v>
      </c>
      <c r="M35" s="16" t="s">
        <v>86</v>
      </c>
      <c r="N35" s="16" t="s">
        <v>64</v>
      </c>
      <c r="O35" s="56">
        <v>42551</v>
      </c>
      <c r="P35" s="57">
        <f t="shared" si="1"/>
        <v>7</v>
      </c>
      <c r="Q35" s="67"/>
      <c r="R35" s="67"/>
      <c r="S35" s="1" t="s">
        <v>189</v>
      </c>
      <c r="T35" s="1" t="s">
        <v>186</v>
      </c>
      <c r="X35"/>
      <c r="Y35"/>
      <c r="Z35"/>
    </row>
    <row r="36" spans="1:26" ht="38.25">
      <c r="A36" s="53">
        <v>21</v>
      </c>
      <c r="B36" s="28" t="s">
        <v>5</v>
      </c>
      <c r="C36" s="28" t="s">
        <v>130</v>
      </c>
      <c r="D36" s="58">
        <v>22301</v>
      </c>
      <c r="E36" s="58">
        <v>2010</v>
      </c>
      <c r="F36" s="59">
        <v>41136</v>
      </c>
      <c r="G36" s="60">
        <v>40859.09</v>
      </c>
      <c r="H36" s="60">
        <v>0</v>
      </c>
      <c r="I36" s="29"/>
      <c r="J36" s="54">
        <f t="shared" si="0"/>
        <v>0</v>
      </c>
      <c r="K36" s="53" t="s">
        <v>63</v>
      </c>
      <c r="L36" s="53">
        <v>1</v>
      </c>
      <c r="M36" s="16" t="s">
        <v>86</v>
      </c>
      <c r="N36" s="16" t="s">
        <v>64</v>
      </c>
      <c r="O36" s="56">
        <v>42643</v>
      </c>
      <c r="P36" s="57">
        <f t="shared" si="1"/>
        <v>4</v>
      </c>
      <c r="Q36" s="67"/>
      <c r="R36" s="67"/>
      <c r="S36" s="1" t="s">
        <v>189</v>
      </c>
      <c r="T36" s="1" t="s">
        <v>186</v>
      </c>
      <c r="X36"/>
      <c r="Y36"/>
      <c r="Z36"/>
    </row>
    <row r="37" spans="1:26" ht="38.25">
      <c r="A37" s="53">
        <v>22</v>
      </c>
      <c r="B37" s="28" t="s">
        <v>5</v>
      </c>
      <c r="C37" s="28" t="s">
        <v>131</v>
      </c>
      <c r="D37" s="58" t="s">
        <v>68</v>
      </c>
      <c r="E37" s="58" t="s">
        <v>123</v>
      </c>
      <c r="F37" s="59">
        <v>41348</v>
      </c>
      <c r="G37" s="60">
        <v>89630.04</v>
      </c>
      <c r="H37" s="60">
        <v>0</v>
      </c>
      <c r="I37" s="29"/>
      <c r="J37" s="54">
        <f t="shared" si="0"/>
        <v>0</v>
      </c>
      <c r="K37" s="53" t="s">
        <v>63</v>
      </c>
      <c r="L37" s="53">
        <v>1</v>
      </c>
      <c r="M37" s="16" t="s">
        <v>86</v>
      </c>
      <c r="N37" s="16" t="s">
        <v>64</v>
      </c>
      <c r="O37" s="56">
        <v>42643</v>
      </c>
      <c r="P37" s="57">
        <f t="shared" si="1"/>
        <v>4</v>
      </c>
      <c r="Q37" s="67"/>
      <c r="R37" s="67"/>
      <c r="S37" s="1" t="s">
        <v>189</v>
      </c>
      <c r="T37" s="1" t="s">
        <v>186</v>
      </c>
      <c r="X37"/>
      <c r="Y37"/>
      <c r="Z37"/>
    </row>
    <row r="38" spans="1:20" ht="38.25">
      <c r="A38" s="53">
        <v>23</v>
      </c>
      <c r="B38" s="28" t="s">
        <v>5</v>
      </c>
      <c r="C38" s="28" t="s">
        <v>132</v>
      </c>
      <c r="D38" s="58" t="s">
        <v>69</v>
      </c>
      <c r="E38" s="58" t="s">
        <v>123</v>
      </c>
      <c r="F38" s="59">
        <v>41348</v>
      </c>
      <c r="G38" s="60">
        <v>89630.04</v>
      </c>
      <c r="H38" s="60">
        <v>0</v>
      </c>
      <c r="I38" s="29"/>
      <c r="J38" s="54">
        <f t="shared" si="0"/>
        <v>0</v>
      </c>
      <c r="K38" s="53" t="s">
        <v>63</v>
      </c>
      <c r="L38" s="53">
        <v>1</v>
      </c>
      <c r="M38" s="16" t="s">
        <v>86</v>
      </c>
      <c r="N38" s="16" t="s">
        <v>64</v>
      </c>
      <c r="O38" s="56">
        <v>42643</v>
      </c>
      <c r="P38" s="57">
        <f t="shared" si="1"/>
        <v>4</v>
      </c>
      <c r="Q38" s="67"/>
      <c r="R38" s="67"/>
      <c r="S38" s="1" t="s">
        <v>189</v>
      </c>
      <c r="T38" s="1" t="s">
        <v>186</v>
      </c>
    </row>
    <row r="39" spans="1:20" ht="38.25">
      <c r="A39" s="53">
        <v>24</v>
      </c>
      <c r="B39" s="28" t="s">
        <v>5</v>
      </c>
      <c r="C39" s="28" t="s">
        <v>133</v>
      </c>
      <c r="D39" s="58" t="s">
        <v>70</v>
      </c>
      <c r="E39" s="58" t="s">
        <v>123</v>
      </c>
      <c r="F39" s="59">
        <v>41348</v>
      </c>
      <c r="G39" s="60">
        <v>56732.18</v>
      </c>
      <c r="H39" s="60">
        <v>0</v>
      </c>
      <c r="I39" s="29"/>
      <c r="J39" s="54">
        <f t="shared" si="0"/>
        <v>0</v>
      </c>
      <c r="K39" s="53" t="s">
        <v>63</v>
      </c>
      <c r="L39" s="53">
        <v>1</v>
      </c>
      <c r="M39" s="16" t="s">
        <v>86</v>
      </c>
      <c r="N39" s="16" t="s">
        <v>64</v>
      </c>
      <c r="O39" s="56">
        <v>42643</v>
      </c>
      <c r="P39" s="57">
        <f t="shared" si="1"/>
        <v>4</v>
      </c>
      <c r="Q39" s="67"/>
      <c r="R39" s="67"/>
      <c r="S39" s="1" t="s">
        <v>189</v>
      </c>
      <c r="T39" s="1" t="s">
        <v>186</v>
      </c>
    </row>
    <row r="40" spans="1:20" ht="38.25">
      <c r="A40" s="53">
        <v>25</v>
      </c>
      <c r="B40" s="28" t="s">
        <v>5</v>
      </c>
      <c r="C40" s="28" t="s">
        <v>134</v>
      </c>
      <c r="D40" s="58" t="s">
        <v>71</v>
      </c>
      <c r="E40" s="58" t="s">
        <v>123</v>
      </c>
      <c r="F40" s="59">
        <v>41348</v>
      </c>
      <c r="G40" s="60">
        <v>35000</v>
      </c>
      <c r="H40" s="60">
        <v>0</v>
      </c>
      <c r="I40" s="29"/>
      <c r="J40" s="54">
        <f t="shared" si="0"/>
        <v>0</v>
      </c>
      <c r="K40" s="53" t="s">
        <v>63</v>
      </c>
      <c r="L40" s="53">
        <v>1</v>
      </c>
      <c r="M40" s="16" t="s">
        <v>86</v>
      </c>
      <c r="N40" s="16" t="s">
        <v>64</v>
      </c>
      <c r="O40" s="56">
        <v>42551</v>
      </c>
      <c r="P40" s="57">
        <f t="shared" si="1"/>
        <v>7</v>
      </c>
      <c r="Q40" s="67"/>
      <c r="R40" s="67"/>
      <c r="S40" s="1" t="s">
        <v>189</v>
      </c>
      <c r="T40" s="1" t="s">
        <v>186</v>
      </c>
    </row>
    <row r="41" spans="1:20" ht="38.25">
      <c r="A41" s="53">
        <v>26</v>
      </c>
      <c r="B41" s="28" t="s">
        <v>5</v>
      </c>
      <c r="C41" s="28" t="s">
        <v>135</v>
      </c>
      <c r="D41" s="58">
        <v>19706</v>
      </c>
      <c r="E41" s="58">
        <v>2008</v>
      </c>
      <c r="F41" s="59">
        <v>39651</v>
      </c>
      <c r="G41" s="60">
        <v>274703.82</v>
      </c>
      <c r="H41" s="60">
        <v>0</v>
      </c>
      <c r="I41" s="29"/>
      <c r="J41" s="54">
        <f t="shared" si="0"/>
        <v>0</v>
      </c>
      <c r="K41" s="53" t="s">
        <v>63</v>
      </c>
      <c r="L41" s="53">
        <v>1</v>
      </c>
      <c r="M41" s="16" t="s">
        <v>86</v>
      </c>
      <c r="N41" s="16" t="s">
        <v>64</v>
      </c>
      <c r="O41" s="56">
        <v>42551</v>
      </c>
      <c r="P41" s="57">
        <f t="shared" si="1"/>
        <v>7</v>
      </c>
      <c r="Q41" s="67"/>
      <c r="R41" s="67"/>
      <c r="S41" s="1" t="s">
        <v>189</v>
      </c>
      <c r="T41" s="1" t="s">
        <v>186</v>
      </c>
    </row>
    <row r="42" spans="1:20" ht="38.25">
      <c r="A42" s="53">
        <v>27</v>
      </c>
      <c r="B42" s="28" t="s">
        <v>5</v>
      </c>
      <c r="C42" s="28" t="s">
        <v>136</v>
      </c>
      <c r="D42" s="58" t="s">
        <v>72</v>
      </c>
      <c r="E42" s="58" t="s">
        <v>123</v>
      </c>
      <c r="F42" s="59">
        <v>41348</v>
      </c>
      <c r="G42" s="60">
        <v>24567.36</v>
      </c>
      <c r="H42" s="60">
        <v>0</v>
      </c>
      <c r="I42" s="29"/>
      <c r="J42" s="54">
        <f t="shared" si="0"/>
        <v>0</v>
      </c>
      <c r="K42" s="53" t="s">
        <v>63</v>
      </c>
      <c r="L42" s="53">
        <v>1</v>
      </c>
      <c r="M42" s="16" t="s">
        <v>86</v>
      </c>
      <c r="N42" s="16" t="s">
        <v>64</v>
      </c>
      <c r="O42" s="56">
        <v>42643</v>
      </c>
      <c r="P42" s="57">
        <f t="shared" si="1"/>
        <v>4</v>
      </c>
      <c r="Q42" s="67"/>
      <c r="R42" s="67"/>
      <c r="S42" s="1" t="s">
        <v>189</v>
      </c>
      <c r="T42" s="1" t="s">
        <v>186</v>
      </c>
    </row>
    <row r="43" spans="1:20" ht="38.25">
      <c r="A43" s="53">
        <v>28</v>
      </c>
      <c r="B43" s="28" t="s">
        <v>5</v>
      </c>
      <c r="C43" s="28" t="s">
        <v>137</v>
      </c>
      <c r="D43" s="58" t="s">
        <v>73</v>
      </c>
      <c r="E43" s="58" t="s">
        <v>123</v>
      </c>
      <c r="F43" s="59">
        <v>41348</v>
      </c>
      <c r="G43" s="60">
        <v>28343.87</v>
      </c>
      <c r="H43" s="60">
        <v>0</v>
      </c>
      <c r="I43" s="29"/>
      <c r="J43" s="54">
        <f t="shared" si="0"/>
        <v>0</v>
      </c>
      <c r="K43" s="53" t="s">
        <v>63</v>
      </c>
      <c r="L43" s="53">
        <v>1</v>
      </c>
      <c r="M43" s="16" t="s">
        <v>86</v>
      </c>
      <c r="N43" s="16" t="s">
        <v>64</v>
      </c>
      <c r="O43" s="56">
        <v>42643</v>
      </c>
      <c r="P43" s="57">
        <f t="shared" si="1"/>
        <v>4</v>
      </c>
      <c r="Q43" s="67"/>
      <c r="R43" s="67"/>
      <c r="S43" s="1" t="s">
        <v>189</v>
      </c>
      <c r="T43" s="1" t="s">
        <v>186</v>
      </c>
    </row>
    <row r="44" spans="1:20" ht="38.25">
      <c r="A44" s="53">
        <v>29</v>
      </c>
      <c r="B44" s="28" t="s">
        <v>5</v>
      </c>
      <c r="C44" s="28" t="s">
        <v>138</v>
      </c>
      <c r="D44" s="58">
        <v>2512</v>
      </c>
      <c r="E44" s="58">
        <v>2002</v>
      </c>
      <c r="F44" s="59">
        <v>37288</v>
      </c>
      <c r="G44" s="60">
        <v>826919.89</v>
      </c>
      <c r="H44" s="60">
        <v>0</v>
      </c>
      <c r="I44" s="29"/>
      <c r="J44" s="54">
        <f t="shared" si="0"/>
        <v>0</v>
      </c>
      <c r="K44" s="53" t="s">
        <v>63</v>
      </c>
      <c r="L44" s="53">
        <v>1</v>
      </c>
      <c r="M44" s="16" t="s">
        <v>86</v>
      </c>
      <c r="N44" s="16" t="s">
        <v>64</v>
      </c>
      <c r="O44" s="56">
        <v>42643</v>
      </c>
      <c r="P44" s="57">
        <f t="shared" si="1"/>
        <v>4</v>
      </c>
      <c r="Q44" s="67"/>
      <c r="R44" s="67"/>
      <c r="S44" s="1" t="s">
        <v>193</v>
      </c>
      <c r="T44" s="1" t="s">
        <v>186</v>
      </c>
    </row>
    <row r="45" spans="1:26" ht="38.25">
      <c r="A45" s="53">
        <v>30</v>
      </c>
      <c r="B45" s="28" t="s">
        <v>5</v>
      </c>
      <c r="C45" s="28" t="s">
        <v>139</v>
      </c>
      <c r="D45" s="58">
        <v>2593</v>
      </c>
      <c r="E45" s="58">
        <v>2007</v>
      </c>
      <c r="F45" s="59">
        <v>39436</v>
      </c>
      <c r="G45" s="60">
        <v>1203889.83</v>
      </c>
      <c r="H45" s="60">
        <v>0</v>
      </c>
      <c r="I45" s="29"/>
      <c r="J45" s="54">
        <f t="shared" si="0"/>
        <v>0</v>
      </c>
      <c r="K45" s="53" t="s">
        <v>63</v>
      </c>
      <c r="L45" s="53">
        <v>1</v>
      </c>
      <c r="M45" s="16" t="s">
        <v>86</v>
      </c>
      <c r="N45" s="16" t="s">
        <v>64</v>
      </c>
      <c r="O45" s="56">
        <v>42643</v>
      </c>
      <c r="P45" s="57">
        <f t="shared" si="1"/>
        <v>4</v>
      </c>
      <c r="Q45" s="67"/>
      <c r="R45" s="67"/>
      <c r="S45" s="1" t="s">
        <v>193</v>
      </c>
      <c r="T45" s="1" t="s">
        <v>186</v>
      </c>
      <c r="X45"/>
      <c r="Y45"/>
      <c r="Z45"/>
    </row>
    <row r="46" spans="1:26" ht="38.25">
      <c r="A46" s="53">
        <v>31</v>
      </c>
      <c r="B46" s="28" t="s">
        <v>5</v>
      </c>
      <c r="C46" s="28" t="s">
        <v>140</v>
      </c>
      <c r="D46" s="58">
        <v>2573</v>
      </c>
      <c r="E46" s="58">
        <v>2007</v>
      </c>
      <c r="F46" s="59">
        <v>39294</v>
      </c>
      <c r="G46" s="60">
        <v>1504737.29</v>
      </c>
      <c r="H46" s="60">
        <v>0</v>
      </c>
      <c r="I46" s="29"/>
      <c r="J46" s="54">
        <f t="shared" si="0"/>
        <v>0</v>
      </c>
      <c r="K46" s="53" t="s">
        <v>63</v>
      </c>
      <c r="L46" s="53">
        <v>1</v>
      </c>
      <c r="M46" s="16" t="s">
        <v>86</v>
      </c>
      <c r="N46" s="16" t="s">
        <v>64</v>
      </c>
      <c r="O46" s="56">
        <v>42643</v>
      </c>
      <c r="P46" s="57">
        <f t="shared" si="1"/>
        <v>4</v>
      </c>
      <c r="Q46" s="67"/>
      <c r="R46" s="67"/>
      <c r="S46" s="1" t="s">
        <v>193</v>
      </c>
      <c r="T46" s="1" t="s">
        <v>186</v>
      </c>
      <c r="X46"/>
      <c r="Y46"/>
      <c r="Z46"/>
    </row>
    <row r="47" spans="1:26" ht="38.25">
      <c r="A47" s="53">
        <v>32</v>
      </c>
      <c r="B47" s="28" t="s">
        <v>5</v>
      </c>
      <c r="C47" s="28" t="s">
        <v>141</v>
      </c>
      <c r="D47" s="58">
        <v>2591</v>
      </c>
      <c r="E47" s="58">
        <v>2007</v>
      </c>
      <c r="F47" s="59">
        <v>39430</v>
      </c>
      <c r="G47" s="60">
        <v>2645888.56</v>
      </c>
      <c r="H47" s="60">
        <v>0</v>
      </c>
      <c r="I47" s="29"/>
      <c r="J47" s="54">
        <f t="shared" si="0"/>
        <v>0</v>
      </c>
      <c r="K47" s="53" t="s">
        <v>63</v>
      </c>
      <c r="L47" s="53">
        <v>1</v>
      </c>
      <c r="M47" s="16" t="s">
        <v>86</v>
      </c>
      <c r="N47" s="16" t="s">
        <v>64</v>
      </c>
      <c r="O47" s="56">
        <v>42643</v>
      </c>
      <c r="P47" s="57">
        <f t="shared" si="1"/>
        <v>4</v>
      </c>
      <c r="Q47" s="67"/>
      <c r="R47" s="67"/>
      <c r="S47" s="1" t="s">
        <v>193</v>
      </c>
      <c r="T47" s="1" t="s">
        <v>186</v>
      </c>
      <c r="X47"/>
      <c r="Y47"/>
      <c r="Z47"/>
    </row>
    <row r="48" spans="1:20" ht="38.25">
      <c r="A48" s="53">
        <v>33</v>
      </c>
      <c r="B48" s="28" t="s">
        <v>5</v>
      </c>
      <c r="C48" s="28" t="s">
        <v>142</v>
      </c>
      <c r="D48" s="58">
        <v>2422</v>
      </c>
      <c r="E48" s="58">
        <v>1995</v>
      </c>
      <c r="F48" s="59">
        <v>35034</v>
      </c>
      <c r="G48" s="60">
        <v>293074.2</v>
      </c>
      <c r="H48" s="60">
        <v>0</v>
      </c>
      <c r="I48" s="29"/>
      <c r="J48" s="54">
        <f t="shared" si="0"/>
        <v>0</v>
      </c>
      <c r="K48" s="53" t="s">
        <v>63</v>
      </c>
      <c r="L48" s="53">
        <v>1</v>
      </c>
      <c r="M48" s="16" t="s">
        <v>86</v>
      </c>
      <c r="N48" s="16" t="s">
        <v>64</v>
      </c>
      <c r="O48" s="56">
        <v>42643</v>
      </c>
      <c r="P48" s="57">
        <f t="shared" si="1"/>
        <v>4</v>
      </c>
      <c r="Q48" s="67"/>
      <c r="R48" s="67"/>
      <c r="S48" s="1" t="s">
        <v>193</v>
      </c>
      <c r="T48" s="1" t="s">
        <v>186</v>
      </c>
    </row>
    <row r="49" spans="1:20" ht="38.25">
      <c r="A49" s="53">
        <v>34</v>
      </c>
      <c r="B49" s="28" t="s">
        <v>5</v>
      </c>
      <c r="C49" s="28" t="s">
        <v>143</v>
      </c>
      <c r="D49" s="58">
        <v>2517</v>
      </c>
      <c r="E49" s="58">
        <v>2001</v>
      </c>
      <c r="F49" s="59">
        <v>37561</v>
      </c>
      <c r="G49" s="60">
        <v>3238091.17</v>
      </c>
      <c r="H49" s="60">
        <v>0</v>
      </c>
      <c r="I49" s="29"/>
      <c r="J49" s="54">
        <f t="shared" si="0"/>
        <v>0</v>
      </c>
      <c r="K49" s="53" t="s">
        <v>63</v>
      </c>
      <c r="L49" s="53">
        <v>1</v>
      </c>
      <c r="M49" s="16" t="s">
        <v>86</v>
      </c>
      <c r="N49" s="16" t="s">
        <v>64</v>
      </c>
      <c r="O49" s="56">
        <v>42643</v>
      </c>
      <c r="P49" s="57">
        <f t="shared" si="1"/>
        <v>4</v>
      </c>
      <c r="Q49" s="67"/>
      <c r="R49" s="67"/>
      <c r="S49" s="1" t="s">
        <v>193</v>
      </c>
      <c r="T49" s="1" t="s">
        <v>186</v>
      </c>
    </row>
    <row r="50" spans="1:20" ht="38.25">
      <c r="A50" s="53">
        <v>35</v>
      </c>
      <c r="B50" s="28" t="s">
        <v>5</v>
      </c>
      <c r="C50" s="28" t="s">
        <v>144</v>
      </c>
      <c r="D50" s="58">
        <v>2581</v>
      </c>
      <c r="E50" s="58">
        <v>2007</v>
      </c>
      <c r="F50" s="59">
        <v>39361</v>
      </c>
      <c r="G50" s="60">
        <v>1209292.68</v>
      </c>
      <c r="H50" s="60">
        <v>0</v>
      </c>
      <c r="I50" s="29"/>
      <c r="J50" s="54">
        <f t="shared" si="0"/>
        <v>0</v>
      </c>
      <c r="K50" s="53" t="s">
        <v>63</v>
      </c>
      <c r="L50" s="53">
        <v>1</v>
      </c>
      <c r="M50" s="16" t="s">
        <v>86</v>
      </c>
      <c r="N50" s="16" t="s">
        <v>64</v>
      </c>
      <c r="O50" s="56">
        <v>42643</v>
      </c>
      <c r="P50" s="57">
        <f>DATEDIF(O50,$P$8,"m")</f>
        <v>4</v>
      </c>
      <c r="Q50" s="67"/>
      <c r="R50" s="67"/>
      <c r="S50" s="1" t="s">
        <v>193</v>
      </c>
      <c r="T50" s="1" t="s">
        <v>186</v>
      </c>
    </row>
    <row r="51" spans="1:20" ht="38.25">
      <c r="A51" s="53">
        <v>36</v>
      </c>
      <c r="B51" s="28" t="s">
        <v>5</v>
      </c>
      <c r="C51" s="28" t="s">
        <v>145</v>
      </c>
      <c r="D51" s="58" t="s">
        <v>78</v>
      </c>
      <c r="E51" s="58">
        <v>2007</v>
      </c>
      <c r="F51" s="59">
        <v>39436</v>
      </c>
      <c r="G51" s="60">
        <v>589283.05</v>
      </c>
      <c r="H51" s="60">
        <v>0</v>
      </c>
      <c r="I51" s="29"/>
      <c r="J51" s="54">
        <f t="shared" si="0"/>
        <v>0</v>
      </c>
      <c r="K51" s="53" t="s">
        <v>63</v>
      </c>
      <c r="L51" s="53">
        <v>1</v>
      </c>
      <c r="M51" s="16" t="s">
        <v>86</v>
      </c>
      <c r="N51" s="16" t="s">
        <v>64</v>
      </c>
      <c r="O51" s="56">
        <v>42643</v>
      </c>
      <c r="P51" s="57">
        <f aca="true" t="shared" si="2" ref="P51:P61">DATEDIF(O51,$P$8,"m")</f>
        <v>4</v>
      </c>
      <c r="Q51" s="67"/>
      <c r="R51" s="67"/>
      <c r="S51" s="1" t="s">
        <v>193</v>
      </c>
      <c r="T51" s="1" t="s">
        <v>186</v>
      </c>
    </row>
    <row r="52" spans="1:20" ht="38.25">
      <c r="A52" s="53">
        <v>37</v>
      </c>
      <c r="B52" s="28" t="s">
        <v>5</v>
      </c>
      <c r="C52" s="28" t="s">
        <v>146</v>
      </c>
      <c r="D52" s="58">
        <v>14500</v>
      </c>
      <c r="E52" s="58">
        <v>2006</v>
      </c>
      <c r="F52" s="59">
        <v>39295</v>
      </c>
      <c r="G52" s="60">
        <v>978019.93</v>
      </c>
      <c r="H52" s="60">
        <v>0</v>
      </c>
      <c r="I52" s="29"/>
      <c r="J52" s="54">
        <f t="shared" si="0"/>
        <v>0</v>
      </c>
      <c r="K52" s="53" t="s">
        <v>63</v>
      </c>
      <c r="L52" s="53">
        <v>1</v>
      </c>
      <c r="M52" s="16" t="s">
        <v>86</v>
      </c>
      <c r="N52" s="16" t="s">
        <v>64</v>
      </c>
      <c r="O52" s="56">
        <v>42643</v>
      </c>
      <c r="P52" s="57">
        <f t="shared" si="2"/>
        <v>4</v>
      </c>
      <c r="Q52" s="67"/>
      <c r="R52" s="67"/>
      <c r="S52" s="1" t="s">
        <v>193</v>
      </c>
      <c r="T52" s="1" t="s">
        <v>186</v>
      </c>
    </row>
    <row r="53" spans="1:20" ht="38.25">
      <c r="A53" s="53">
        <v>38</v>
      </c>
      <c r="B53" s="28" t="s">
        <v>5</v>
      </c>
      <c r="C53" s="28" t="s">
        <v>147</v>
      </c>
      <c r="D53" s="58" t="s">
        <v>79</v>
      </c>
      <c r="E53" s="58">
        <v>2006</v>
      </c>
      <c r="F53" s="59">
        <v>39494</v>
      </c>
      <c r="G53" s="60">
        <v>2216782.26</v>
      </c>
      <c r="H53" s="60">
        <v>0</v>
      </c>
      <c r="I53" s="29"/>
      <c r="J53" s="54">
        <f t="shared" si="0"/>
        <v>0</v>
      </c>
      <c r="K53" s="53" t="s">
        <v>63</v>
      </c>
      <c r="L53" s="53">
        <v>1</v>
      </c>
      <c r="M53" s="16" t="s">
        <v>86</v>
      </c>
      <c r="N53" s="16" t="s">
        <v>64</v>
      </c>
      <c r="O53" s="56">
        <v>42643</v>
      </c>
      <c r="P53" s="57">
        <f t="shared" si="2"/>
        <v>4</v>
      </c>
      <c r="Q53" s="67"/>
      <c r="R53" s="67"/>
      <c r="S53" s="1" t="s">
        <v>193</v>
      </c>
      <c r="T53" s="1" t="s">
        <v>186</v>
      </c>
    </row>
    <row r="54" spans="1:20" ht="38.25">
      <c r="A54" s="53">
        <v>39</v>
      </c>
      <c r="B54" s="28" t="s">
        <v>5</v>
      </c>
      <c r="C54" s="28" t="s">
        <v>148</v>
      </c>
      <c r="D54" s="58">
        <v>22298</v>
      </c>
      <c r="E54" s="58">
        <v>2012</v>
      </c>
      <c r="F54" s="59">
        <v>41136</v>
      </c>
      <c r="G54" s="60">
        <v>301445.84</v>
      </c>
      <c r="H54" s="60">
        <v>53829.68</v>
      </c>
      <c r="I54" s="54"/>
      <c r="J54" s="54">
        <f t="shared" si="0"/>
        <v>-53829.68</v>
      </c>
      <c r="K54" s="53" t="s">
        <v>63</v>
      </c>
      <c r="L54" s="53">
        <v>1</v>
      </c>
      <c r="M54" s="16" t="s">
        <v>86</v>
      </c>
      <c r="N54" s="16" t="s">
        <v>64</v>
      </c>
      <c r="O54" s="56">
        <v>42551</v>
      </c>
      <c r="P54" s="57">
        <f t="shared" si="2"/>
        <v>7</v>
      </c>
      <c r="Q54" s="67"/>
      <c r="R54" s="67"/>
      <c r="S54" s="1" t="s">
        <v>193</v>
      </c>
      <c r="T54" s="1" t="s">
        <v>186</v>
      </c>
    </row>
    <row r="55" spans="1:20" ht="38.25">
      <c r="A55" s="53">
        <v>40</v>
      </c>
      <c r="B55" s="28" t="s">
        <v>5</v>
      </c>
      <c r="C55" s="28" t="s">
        <v>149</v>
      </c>
      <c r="D55" s="58">
        <v>2562</v>
      </c>
      <c r="E55" s="58">
        <v>2007</v>
      </c>
      <c r="F55" s="59">
        <v>39294</v>
      </c>
      <c r="G55" s="60">
        <v>589166.19</v>
      </c>
      <c r="H55" s="60">
        <v>0</v>
      </c>
      <c r="I55" s="29"/>
      <c r="J55" s="54">
        <f t="shared" si="0"/>
        <v>0</v>
      </c>
      <c r="K55" s="53" t="s">
        <v>63</v>
      </c>
      <c r="L55" s="53">
        <v>1</v>
      </c>
      <c r="M55" s="16" t="s">
        <v>86</v>
      </c>
      <c r="N55" s="16" t="s">
        <v>64</v>
      </c>
      <c r="O55" s="56">
        <v>42643</v>
      </c>
      <c r="P55" s="57">
        <f t="shared" si="2"/>
        <v>4</v>
      </c>
      <c r="Q55" s="67"/>
      <c r="R55" s="67"/>
      <c r="S55" s="1" t="s">
        <v>193</v>
      </c>
      <c r="T55" s="1" t="s">
        <v>186</v>
      </c>
    </row>
    <row r="56" spans="1:20" ht="38.25">
      <c r="A56" s="53">
        <v>41</v>
      </c>
      <c r="B56" s="28" t="s">
        <v>5</v>
      </c>
      <c r="C56" s="28" t="s">
        <v>150</v>
      </c>
      <c r="D56" s="58">
        <v>2568</v>
      </c>
      <c r="E56" s="58">
        <v>2007</v>
      </c>
      <c r="F56" s="59">
        <v>39282</v>
      </c>
      <c r="G56" s="60">
        <v>577071.19</v>
      </c>
      <c r="H56" s="60">
        <v>0</v>
      </c>
      <c r="I56" s="29"/>
      <c r="J56" s="54">
        <f t="shared" si="0"/>
        <v>0</v>
      </c>
      <c r="K56" s="53" t="s">
        <v>63</v>
      </c>
      <c r="L56" s="53">
        <v>1</v>
      </c>
      <c r="M56" s="16" t="s">
        <v>86</v>
      </c>
      <c r="N56" s="16" t="s">
        <v>64</v>
      </c>
      <c r="O56" s="56">
        <v>42643</v>
      </c>
      <c r="P56" s="57">
        <f t="shared" si="2"/>
        <v>4</v>
      </c>
      <c r="Q56" s="67"/>
      <c r="R56" s="67"/>
      <c r="S56" s="1" t="s">
        <v>193</v>
      </c>
      <c r="T56" s="1" t="s">
        <v>186</v>
      </c>
    </row>
    <row r="57" spans="1:20" ht="51">
      <c r="A57" s="53">
        <v>42</v>
      </c>
      <c r="B57" s="28" t="s">
        <v>5</v>
      </c>
      <c r="C57" s="28" t="s">
        <v>151</v>
      </c>
      <c r="D57" s="58" t="s">
        <v>74</v>
      </c>
      <c r="E57" s="58">
        <v>1985</v>
      </c>
      <c r="F57" s="59">
        <v>41443</v>
      </c>
      <c r="G57" s="60">
        <v>49152.54</v>
      </c>
      <c r="H57" s="60">
        <v>18841.77</v>
      </c>
      <c r="I57" s="54"/>
      <c r="J57" s="54">
        <f t="shared" si="0"/>
        <v>-18841.77</v>
      </c>
      <c r="K57" s="53" t="s">
        <v>63</v>
      </c>
      <c r="L57" s="53">
        <v>1</v>
      </c>
      <c r="M57" s="16" t="s">
        <v>83</v>
      </c>
      <c r="N57" s="16" t="s">
        <v>64</v>
      </c>
      <c r="O57" s="56">
        <v>42582</v>
      </c>
      <c r="P57" s="57">
        <f t="shared" si="2"/>
        <v>6</v>
      </c>
      <c r="Q57" s="67"/>
      <c r="R57" s="67"/>
      <c r="S57" s="1" t="s">
        <v>194</v>
      </c>
      <c r="T57" s="1" t="s">
        <v>195</v>
      </c>
    </row>
    <row r="58" spans="1:26" ht="73.5" customHeight="1">
      <c r="A58" s="53">
        <v>43</v>
      </c>
      <c r="B58" s="28" t="s">
        <v>5</v>
      </c>
      <c r="C58" s="28" t="s">
        <v>152</v>
      </c>
      <c r="D58" s="58" t="s">
        <v>75</v>
      </c>
      <c r="E58" s="58">
        <v>2013</v>
      </c>
      <c r="F58" s="59">
        <v>41603</v>
      </c>
      <c r="G58" s="60">
        <v>87283</v>
      </c>
      <c r="H58" s="60">
        <v>40731.96</v>
      </c>
      <c r="I58" s="54"/>
      <c r="J58" s="54">
        <f t="shared" si="0"/>
        <v>-40731.96</v>
      </c>
      <c r="K58" s="53" t="s">
        <v>63</v>
      </c>
      <c r="L58" s="53">
        <v>1</v>
      </c>
      <c r="M58" s="16" t="s">
        <v>84</v>
      </c>
      <c r="N58" s="16" t="s">
        <v>64</v>
      </c>
      <c r="O58" s="56">
        <v>42582</v>
      </c>
      <c r="P58" s="57">
        <f t="shared" si="2"/>
        <v>6</v>
      </c>
      <c r="Q58" s="67"/>
      <c r="R58" s="67"/>
      <c r="S58" s="1" t="s">
        <v>196</v>
      </c>
      <c r="T58" s="1" t="s">
        <v>186</v>
      </c>
      <c r="X58"/>
      <c r="Y58"/>
      <c r="Z58" s="52"/>
    </row>
    <row r="59" spans="1:26" ht="51">
      <c r="A59" s="53">
        <v>44</v>
      </c>
      <c r="B59" s="28" t="s">
        <v>5</v>
      </c>
      <c r="C59" s="28" t="s">
        <v>153</v>
      </c>
      <c r="D59" s="58">
        <v>13865</v>
      </c>
      <c r="E59" s="58">
        <v>2007</v>
      </c>
      <c r="F59" s="59">
        <v>39173</v>
      </c>
      <c r="G59" s="60">
        <v>309941.04</v>
      </c>
      <c r="H59" s="60">
        <v>0</v>
      </c>
      <c r="I59" s="29"/>
      <c r="J59" s="54">
        <f t="shared" si="0"/>
        <v>0</v>
      </c>
      <c r="K59" s="53" t="s">
        <v>63</v>
      </c>
      <c r="L59" s="53">
        <v>1</v>
      </c>
      <c r="M59" s="16" t="s">
        <v>83</v>
      </c>
      <c r="N59" s="16" t="s">
        <v>64</v>
      </c>
      <c r="O59" s="56">
        <v>42643</v>
      </c>
      <c r="P59" s="57">
        <f t="shared" si="2"/>
        <v>4</v>
      </c>
      <c r="Q59" s="67"/>
      <c r="R59" s="67"/>
      <c r="S59" s="1" t="s">
        <v>197</v>
      </c>
      <c r="T59" s="1" t="s">
        <v>195</v>
      </c>
      <c r="X59"/>
      <c r="Y59"/>
      <c r="Z59"/>
    </row>
    <row r="60" spans="1:26" ht="51">
      <c r="A60" s="53">
        <v>45</v>
      </c>
      <c r="B60" s="28" t="s">
        <v>5</v>
      </c>
      <c r="C60" s="28" t="s">
        <v>154</v>
      </c>
      <c r="D60" s="58">
        <v>15640</v>
      </c>
      <c r="E60" s="58">
        <v>2007</v>
      </c>
      <c r="F60" s="59">
        <v>39673</v>
      </c>
      <c r="G60" s="60">
        <v>692702.88</v>
      </c>
      <c r="H60" s="60">
        <v>188918.72</v>
      </c>
      <c r="I60" s="54"/>
      <c r="J60" s="54">
        <f t="shared" si="0"/>
        <v>-188918.72</v>
      </c>
      <c r="K60" s="53" t="s">
        <v>63</v>
      </c>
      <c r="L60" s="53">
        <v>1</v>
      </c>
      <c r="M60" s="16" t="s">
        <v>83</v>
      </c>
      <c r="N60" s="16" t="s">
        <v>64</v>
      </c>
      <c r="O60" s="56">
        <v>42582</v>
      </c>
      <c r="P60" s="57">
        <f t="shared" si="2"/>
        <v>6</v>
      </c>
      <c r="Q60" s="67"/>
      <c r="R60" s="67"/>
      <c r="S60" s="1" t="s">
        <v>197</v>
      </c>
      <c r="T60" s="1" t="s">
        <v>195</v>
      </c>
      <c r="X60"/>
      <c r="Y60"/>
      <c r="Z60"/>
    </row>
    <row r="61" spans="1:20" ht="51">
      <c r="A61" s="53">
        <v>46</v>
      </c>
      <c r="B61" s="28" t="s">
        <v>5</v>
      </c>
      <c r="C61" s="28" t="s">
        <v>155</v>
      </c>
      <c r="D61" s="58">
        <v>1563</v>
      </c>
      <c r="E61" s="58">
        <v>2001</v>
      </c>
      <c r="F61" s="59">
        <v>37135</v>
      </c>
      <c r="G61" s="60">
        <v>343755.1</v>
      </c>
      <c r="H61" s="60">
        <v>0</v>
      </c>
      <c r="I61" s="29"/>
      <c r="J61" s="54">
        <f t="shared" si="0"/>
        <v>0</v>
      </c>
      <c r="K61" s="53" t="s">
        <v>63</v>
      </c>
      <c r="L61" s="53">
        <v>1</v>
      </c>
      <c r="M61" s="16" t="s">
        <v>83</v>
      </c>
      <c r="N61" s="16" t="s">
        <v>64</v>
      </c>
      <c r="O61" s="56">
        <v>42582</v>
      </c>
      <c r="P61" s="57">
        <f t="shared" si="2"/>
        <v>6</v>
      </c>
      <c r="Q61" s="67"/>
      <c r="R61" s="67"/>
      <c r="S61" s="1" t="s">
        <v>197</v>
      </c>
      <c r="T61" s="1" t="s">
        <v>195</v>
      </c>
    </row>
    <row r="62" spans="1:20" ht="51">
      <c r="A62" s="53">
        <v>47</v>
      </c>
      <c r="B62" s="28" t="s">
        <v>5</v>
      </c>
      <c r="C62" s="28" t="s">
        <v>156</v>
      </c>
      <c r="D62" s="58">
        <v>1313</v>
      </c>
      <c r="E62" s="58">
        <v>2001</v>
      </c>
      <c r="F62" s="59">
        <v>37104</v>
      </c>
      <c r="G62" s="60">
        <v>347256.29</v>
      </c>
      <c r="H62" s="60">
        <v>0</v>
      </c>
      <c r="I62" s="29"/>
      <c r="J62" s="54">
        <f t="shared" si="0"/>
        <v>0</v>
      </c>
      <c r="K62" s="53" t="s">
        <v>63</v>
      </c>
      <c r="L62" s="53">
        <v>1</v>
      </c>
      <c r="M62" s="16" t="s">
        <v>81</v>
      </c>
      <c r="N62" s="16" t="s">
        <v>64</v>
      </c>
      <c r="O62" s="56">
        <v>41882</v>
      </c>
      <c r="P62" s="57">
        <f aca="true" t="shared" si="3" ref="P62:P91">DATEDIF(O62,$P$8,"m")</f>
        <v>29</v>
      </c>
      <c r="Q62" s="67"/>
      <c r="R62" s="67"/>
      <c r="S62" s="1" t="s">
        <v>198</v>
      </c>
      <c r="T62" s="1" t="s">
        <v>188</v>
      </c>
    </row>
    <row r="63" spans="1:20" ht="38.25">
      <c r="A63" s="53">
        <v>48</v>
      </c>
      <c r="B63" s="28" t="s">
        <v>5</v>
      </c>
      <c r="C63" s="28" t="s">
        <v>207</v>
      </c>
      <c r="D63" s="76">
        <v>1338</v>
      </c>
      <c r="E63" s="58">
        <v>1991</v>
      </c>
      <c r="F63" s="59">
        <v>39637</v>
      </c>
      <c r="G63" s="60">
        <v>526573.73</v>
      </c>
      <c r="H63" s="60">
        <v>0</v>
      </c>
      <c r="I63" s="29"/>
      <c r="J63" s="54">
        <f t="shared" si="0"/>
        <v>0</v>
      </c>
      <c r="K63" s="53" t="s">
        <v>63</v>
      </c>
      <c r="L63" s="53">
        <v>1</v>
      </c>
      <c r="M63" s="66" t="s">
        <v>88</v>
      </c>
      <c r="N63" s="16" t="s">
        <v>64</v>
      </c>
      <c r="O63" s="56">
        <v>42582</v>
      </c>
      <c r="P63" s="57">
        <f t="shared" si="3"/>
        <v>6</v>
      </c>
      <c r="Q63" s="67"/>
      <c r="R63" s="67"/>
      <c r="S63" s="1" t="s">
        <v>199</v>
      </c>
      <c r="T63" s="1" t="s">
        <v>186</v>
      </c>
    </row>
    <row r="64" spans="1:20" ht="38.25">
      <c r="A64" s="53">
        <v>49</v>
      </c>
      <c r="B64" s="28" t="s">
        <v>5</v>
      </c>
      <c r="C64" s="28" t="s">
        <v>157</v>
      </c>
      <c r="D64" s="58">
        <v>20634</v>
      </c>
      <c r="E64" s="58">
        <v>2009</v>
      </c>
      <c r="F64" s="59">
        <v>40275</v>
      </c>
      <c r="G64" s="60">
        <v>37826.02</v>
      </c>
      <c r="H64" s="60">
        <v>3560.25</v>
      </c>
      <c r="I64" s="54"/>
      <c r="J64" s="54">
        <f t="shared" si="0"/>
        <v>-3560.25</v>
      </c>
      <c r="K64" s="53" t="s">
        <v>63</v>
      </c>
      <c r="L64" s="53">
        <v>1</v>
      </c>
      <c r="M64" s="66" t="s">
        <v>88</v>
      </c>
      <c r="N64" s="16" t="s">
        <v>64</v>
      </c>
      <c r="O64" s="56">
        <v>42643</v>
      </c>
      <c r="P64" s="57">
        <f t="shared" si="3"/>
        <v>4</v>
      </c>
      <c r="Q64" s="67"/>
      <c r="R64" s="67"/>
      <c r="S64" s="1" t="s">
        <v>199</v>
      </c>
      <c r="T64" s="1" t="s">
        <v>186</v>
      </c>
    </row>
    <row r="65" spans="1:20" ht="38.25">
      <c r="A65" s="53">
        <v>50</v>
      </c>
      <c r="B65" s="28" t="s">
        <v>5</v>
      </c>
      <c r="C65" s="28" t="s">
        <v>158</v>
      </c>
      <c r="D65" s="58">
        <v>20635</v>
      </c>
      <c r="E65" s="58">
        <v>2009</v>
      </c>
      <c r="F65" s="59">
        <v>40275</v>
      </c>
      <c r="G65" s="60">
        <v>37826.02</v>
      </c>
      <c r="H65" s="60">
        <v>3560.25</v>
      </c>
      <c r="I65" s="54"/>
      <c r="J65" s="54">
        <f t="shared" si="0"/>
        <v>-3560.25</v>
      </c>
      <c r="K65" s="53" t="s">
        <v>63</v>
      </c>
      <c r="L65" s="53">
        <v>1</v>
      </c>
      <c r="M65" s="66" t="s">
        <v>88</v>
      </c>
      <c r="N65" s="16" t="s">
        <v>64</v>
      </c>
      <c r="O65" s="56">
        <v>42643</v>
      </c>
      <c r="P65" s="57">
        <f t="shared" si="3"/>
        <v>4</v>
      </c>
      <c r="Q65" s="67"/>
      <c r="R65" s="67"/>
      <c r="S65" s="1" t="s">
        <v>199</v>
      </c>
      <c r="T65" s="1" t="s">
        <v>186</v>
      </c>
    </row>
    <row r="66" spans="1:20" ht="38.25">
      <c r="A66" s="53">
        <v>51</v>
      </c>
      <c r="B66" s="28" t="s">
        <v>5</v>
      </c>
      <c r="C66" s="28" t="s">
        <v>159</v>
      </c>
      <c r="D66" s="58">
        <v>20636</v>
      </c>
      <c r="E66" s="58">
        <v>2009</v>
      </c>
      <c r="F66" s="59">
        <v>40275</v>
      </c>
      <c r="G66" s="60">
        <v>37826.01</v>
      </c>
      <c r="H66" s="60">
        <v>3560.24</v>
      </c>
      <c r="I66" s="54"/>
      <c r="J66" s="54">
        <f t="shared" si="0"/>
        <v>-3560.24</v>
      </c>
      <c r="K66" s="53" t="s">
        <v>63</v>
      </c>
      <c r="L66" s="53">
        <v>1</v>
      </c>
      <c r="M66" s="66" t="s">
        <v>88</v>
      </c>
      <c r="N66" s="16" t="s">
        <v>64</v>
      </c>
      <c r="O66" s="56">
        <v>42643</v>
      </c>
      <c r="P66" s="57">
        <f t="shared" si="3"/>
        <v>4</v>
      </c>
      <c r="Q66" s="67"/>
      <c r="R66" s="67"/>
      <c r="S66" s="1" t="s">
        <v>199</v>
      </c>
      <c r="T66" s="1" t="s">
        <v>186</v>
      </c>
    </row>
    <row r="67" spans="1:20" ht="38.25">
      <c r="A67" s="53">
        <v>52</v>
      </c>
      <c r="B67" s="28" t="s">
        <v>5</v>
      </c>
      <c r="C67" s="28" t="s">
        <v>160</v>
      </c>
      <c r="D67" s="58">
        <v>45208</v>
      </c>
      <c r="E67" s="58">
        <v>1996</v>
      </c>
      <c r="F67" s="59">
        <v>39569</v>
      </c>
      <c r="G67" s="60">
        <v>33600</v>
      </c>
      <c r="H67" s="60">
        <v>0</v>
      </c>
      <c r="I67" s="29"/>
      <c r="J67" s="54">
        <f t="shared" si="0"/>
        <v>0</v>
      </c>
      <c r="K67" s="53" t="s">
        <v>63</v>
      </c>
      <c r="L67" s="53">
        <v>1</v>
      </c>
      <c r="M67" s="66" t="s">
        <v>88</v>
      </c>
      <c r="N67" s="16" t="s">
        <v>64</v>
      </c>
      <c r="O67" s="56">
        <v>42643</v>
      </c>
      <c r="P67" s="57">
        <f t="shared" si="3"/>
        <v>4</v>
      </c>
      <c r="Q67" s="67"/>
      <c r="R67" s="67"/>
      <c r="S67" s="1" t="s">
        <v>199</v>
      </c>
      <c r="T67" s="1" t="s">
        <v>186</v>
      </c>
    </row>
    <row r="68" spans="1:20" ht="38.25">
      <c r="A68" s="53">
        <v>53</v>
      </c>
      <c r="B68" s="28" t="s">
        <v>5</v>
      </c>
      <c r="C68" s="28" t="s">
        <v>161</v>
      </c>
      <c r="D68" s="58">
        <v>45217</v>
      </c>
      <c r="E68" s="58">
        <v>1987</v>
      </c>
      <c r="F68" s="59">
        <v>39569</v>
      </c>
      <c r="G68" s="60">
        <v>33600</v>
      </c>
      <c r="H68" s="60">
        <v>0</v>
      </c>
      <c r="I68" s="29"/>
      <c r="J68" s="54">
        <f t="shared" si="0"/>
        <v>0</v>
      </c>
      <c r="K68" s="53" t="s">
        <v>63</v>
      </c>
      <c r="L68" s="53">
        <v>1</v>
      </c>
      <c r="M68" s="66" t="s">
        <v>88</v>
      </c>
      <c r="N68" s="16" t="s">
        <v>64</v>
      </c>
      <c r="O68" s="56">
        <v>42643</v>
      </c>
      <c r="P68" s="57">
        <f t="shared" si="3"/>
        <v>4</v>
      </c>
      <c r="Q68" s="67"/>
      <c r="R68" s="67"/>
      <c r="S68" s="1" t="s">
        <v>199</v>
      </c>
      <c r="T68" s="1" t="s">
        <v>186</v>
      </c>
    </row>
    <row r="69" spans="1:20" ht="38.25">
      <c r="A69" s="53">
        <v>54</v>
      </c>
      <c r="B69" s="28" t="s">
        <v>5</v>
      </c>
      <c r="C69" s="28" t="s">
        <v>162</v>
      </c>
      <c r="D69" s="58">
        <v>45222</v>
      </c>
      <c r="E69" s="58">
        <v>1987</v>
      </c>
      <c r="F69" s="59">
        <v>39569</v>
      </c>
      <c r="G69" s="60">
        <v>33600</v>
      </c>
      <c r="H69" s="60">
        <v>0</v>
      </c>
      <c r="I69" s="29"/>
      <c r="J69" s="54">
        <f t="shared" si="0"/>
        <v>0</v>
      </c>
      <c r="K69" s="53" t="s">
        <v>63</v>
      </c>
      <c r="L69" s="53">
        <v>1</v>
      </c>
      <c r="M69" s="66" t="s">
        <v>88</v>
      </c>
      <c r="N69" s="16" t="s">
        <v>64</v>
      </c>
      <c r="O69" s="56">
        <v>42643</v>
      </c>
      <c r="P69" s="57">
        <f t="shared" si="3"/>
        <v>4</v>
      </c>
      <c r="Q69" s="67"/>
      <c r="R69" s="67"/>
      <c r="S69" s="1" t="s">
        <v>199</v>
      </c>
      <c r="T69" s="1" t="s">
        <v>186</v>
      </c>
    </row>
    <row r="70" spans="1:20" ht="38.25">
      <c r="A70" s="53">
        <v>55</v>
      </c>
      <c r="B70" s="28" t="s">
        <v>5</v>
      </c>
      <c r="C70" s="28" t="s">
        <v>163</v>
      </c>
      <c r="D70" s="58">
        <v>112</v>
      </c>
      <c r="E70" s="58">
        <v>2001</v>
      </c>
      <c r="F70" s="59">
        <v>39569</v>
      </c>
      <c r="G70" s="60">
        <v>41781.36</v>
      </c>
      <c r="H70" s="60">
        <v>0</v>
      </c>
      <c r="I70" s="29"/>
      <c r="J70" s="54">
        <f aca="true" t="shared" si="4" ref="J70:J91">I70-H70</f>
        <v>0</v>
      </c>
      <c r="K70" s="53" t="s">
        <v>63</v>
      </c>
      <c r="L70" s="53">
        <v>1</v>
      </c>
      <c r="M70" s="66" t="s">
        <v>88</v>
      </c>
      <c r="N70" s="16" t="s">
        <v>64</v>
      </c>
      <c r="O70" s="56">
        <v>42643</v>
      </c>
      <c r="P70" s="57">
        <f t="shared" si="3"/>
        <v>4</v>
      </c>
      <c r="Q70" s="67"/>
      <c r="R70" s="67"/>
      <c r="S70" s="1" t="s">
        <v>199</v>
      </c>
      <c r="T70" s="1" t="s">
        <v>186</v>
      </c>
    </row>
    <row r="71" spans="1:20" ht="38.25">
      <c r="A71" s="53">
        <v>56</v>
      </c>
      <c r="B71" s="28" t="s">
        <v>5</v>
      </c>
      <c r="C71" s="28" t="s">
        <v>164</v>
      </c>
      <c r="D71" s="58">
        <v>22312</v>
      </c>
      <c r="E71" s="58">
        <v>1991</v>
      </c>
      <c r="F71" s="59">
        <v>41129</v>
      </c>
      <c r="G71" s="60">
        <v>43941.01</v>
      </c>
      <c r="H71" s="60">
        <v>0</v>
      </c>
      <c r="I71" s="29"/>
      <c r="J71" s="54">
        <f t="shared" si="4"/>
        <v>0</v>
      </c>
      <c r="K71" s="53" t="s">
        <v>63</v>
      </c>
      <c r="L71" s="53">
        <v>1</v>
      </c>
      <c r="M71" s="66" t="s">
        <v>84</v>
      </c>
      <c r="N71" s="16" t="s">
        <v>64</v>
      </c>
      <c r="O71" s="56">
        <v>42551</v>
      </c>
      <c r="P71" s="57">
        <f t="shared" si="3"/>
        <v>7</v>
      </c>
      <c r="Q71" s="67"/>
      <c r="R71" s="67"/>
      <c r="S71" s="1" t="s">
        <v>200</v>
      </c>
      <c r="T71" s="1" t="s">
        <v>186</v>
      </c>
    </row>
    <row r="72" spans="1:20" ht="51">
      <c r="A72" s="53">
        <v>57</v>
      </c>
      <c r="B72" s="28" t="s">
        <v>5</v>
      </c>
      <c r="C72" s="28" t="s">
        <v>165</v>
      </c>
      <c r="D72" s="58">
        <v>14658</v>
      </c>
      <c r="E72" s="58">
        <v>2007</v>
      </c>
      <c r="F72" s="59">
        <v>39361</v>
      </c>
      <c r="G72" s="60">
        <v>744368.34</v>
      </c>
      <c r="H72" s="60">
        <v>32111.16</v>
      </c>
      <c r="I72" s="54"/>
      <c r="J72" s="54">
        <f t="shared" si="4"/>
        <v>-32111.16</v>
      </c>
      <c r="K72" s="53" t="s">
        <v>63</v>
      </c>
      <c r="L72" s="53">
        <v>1</v>
      </c>
      <c r="M72" s="16" t="s">
        <v>81</v>
      </c>
      <c r="N72" s="16" t="s">
        <v>64</v>
      </c>
      <c r="O72" s="56">
        <v>42582</v>
      </c>
      <c r="P72" s="57">
        <f t="shared" si="3"/>
        <v>6</v>
      </c>
      <c r="Q72" s="67"/>
      <c r="R72" s="67"/>
      <c r="S72" s="1" t="s">
        <v>198</v>
      </c>
      <c r="T72" s="1" t="s">
        <v>188</v>
      </c>
    </row>
    <row r="73" spans="1:20" ht="51">
      <c r="A73" s="53">
        <v>58</v>
      </c>
      <c r="B73" s="28" t="s">
        <v>5</v>
      </c>
      <c r="C73" s="28" t="s">
        <v>166</v>
      </c>
      <c r="D73" s="58">
        <v>19733</v>
      </c>
      <c r="E73" s="58">
        <v>2008</v>
      </c>
      <c r="F73" s="59">
        <v>39721</v>
      </c>
      <c r="G73" s="60">
        <v>725017.2</v>
      </c>
      <c r="H73" s="60">
        <v>0</v>
      </c>
      <c r="I73" s="29"/>
      <c r="J73" s="54">
        <f t="shared" si="4"/>
        <v>0</v>
      </c>
      <c r="K73" s="53" t="s">
        <v>63</v>
      </c>
      <c r="L73" s="53">
        <v>1</v>
      </c>
      <c r="M73" s="16" t="s">
        <v>81</v>
      </c>
      <c r="N73" s="16" t="s">
        <v>64</v>
      </c>
      <c r="O73" s="56">
        <v>42643</v>
      </c>
      <c r="P73" s="57">
        <f t="shared" si="3"/>
        <v>4</v>
      </c>
      <c r="Q73" s="67"/>
      <c r="R73" s="67"/>
      <c r="S73" s="1" t="s">
        <v>198</v>
      </c>
      <c r="T73" s="1" t="s">
        <v>188</v>
      </c>
    </row>
    <row r="74" spans="1:20" ht="51">
      <c r="A74" s="53">
        <v>59</v>
      </c>
      <c r="B74" s="28" t="s">
        <v>5</v>
      </c>
      <c r="C74" s="28" t="s">
        <v>167</v>
      </c>
      <c r="D74" s="58">
        <v>12861</v>
      </c>
      <c r="E74" s="58">
        <v>2006</v>
      </c>
      <c r="F74" s="59">
        <v>39157</v>
      </c>
      <c r="G74" s="60">
        <v>513950.5</v>
      </c>
      <c r="H74" s="60">
        <v>9641.1</v>
      </c>
      <c r="I74" s="54"/>
      <c r="J74" s="54">
        <f t="shared" si="4"/>
        <v>-9641.1</v>
      </c>
      <c r="K74" s="53" t="s">
        <v>63</v>
      </c>
      <c r="L74" s="53">
        <v>1</v>
      </c>
      <c r="M74" s="16" t="s">
        <v>81</v>
      </c>
      <c r="N74" s="16" t="s">
        <v>64</v>
      </c>
      <c r="O74" s="56">
        <v>42582</v>
      </c>
      <c r="P74" s="57">
        <f t="shared" si="3"/>
        <v>6</v>
      </c>
      <c r="Q74" s="67"/>
      <c r="R74" s="67"/>
      <c r="S74" s="1" t="s">
        <v>198</v>
      </c>
      <c r="T74" s="1" t="s">
        <v>188</v>
      </c>
    </row>
    <row r="75" spans="1:20" ht="51">
      <c r="A75" s="53">
        <v>60</v>
      </c>
      <c r="B75" s="28" t="s">
        <v>5</v>
      </c>
      <c r="C75" s="28" t="s">
        <v>168</v>
      </c>
      <c r="D75" s="58">
        <v>12862</v>
      </c>
      <c r="E75" s="58">
        <v>2006</v>
      </c>
      <c r="F75" s="59">
        <v>39157</v>
      </c>
      <c r="G75" s="60">
        <v>513950.5</v>
      </c>
      <c r="H75" s="60">
        <v>0</v>
      </c>
      <c r="I75" s="29"/>
      <c r="J75" s="54">
        <f t="shared" si="4"/>
        <v>0</v>
      </c>
      <c r="K75" s="53" t="s">
        <v>63</v>
      </c>
      <c r="L75" s="53">
        <v>1</v>
      </c>
      <c r="M75" s="16" t="s">
        <v>81</v>
      </c>
      <c r="N75" s="16" t="s">
        <v>64</v>
      </c>
      <c r="O75" s="56">
        <v>42582</v>
      </c>
      <c r="P75" s="57">
        <f t="shared" si="3"/>
        <v>6</v>
      </c>
      <c r="Q75" s="67"/>
      <c r="R75" s="67"/>
      <c r="S75" s="1" t="s">
        <v>198</v>
      </c>
      <c r="T75" s="1" t="s">
        <v>188</v>
      </c>
    </row>
    <row r="76" spans="1:20" ht="51">
      <c r="A76" s="53">
        <v>61</v>
      </c>
      <c r="B76" s="28" t="s">
        <v>5</v>
      </c>
      <c r="C76" s="28" t="s">
        <v>169</v>
      </c>
      <c r="D76" s="58">
        <v>12863</v>
      </c>
      <c r="E76" s="58">
        <v>2006</v>
      </c>
      <c r="F76" s="59">
        <v>39051</v>
      </c>
      <c r="G76" s="60">
        <v>513950.5</v>
      </c>
      <c r="H76" s="60">
        <v>76216.56</v>
      </c>
      <c r="I76" s="54"/>
      <c r="J76" s="54">
        <f t="shared" si="4"/>
        <v>-76216.56</v>
      </c>
      <c r="K76" s="53" t="s">
        <v>63</v>
      </c>
      <c r="L76" s="53">
        <v>1</v>
      </c>
      <c r="M76" s="16" t="s">
        <v>81</v>
      </c>
      <c r="N76" s="16" t="s">
        <v>64</v>
      </c>
      <c r="O76" s="56">
        <v>42582</v>
      </c>
      <c r="P76" s="57">
        <f t="shared" si="3"/>
        <v>6</v>
      </c>
      <c r="Q76" s="67"/>
      <c r="R76" s="67"/>
      <c r="S76" s="1" t="s">
        <v>198</v>
      </c>
      <c r="T76" s="1" t="s">
        <v>188</v>
      </c>
    </row>
    <row r="77" spans="1:20" ht="51">
      <c r="A77" s="53">
        <v>62</v>
      </c>
      <c r="B77" s="28" t="s">
        <v>5</v>
      </c>
      <c r="C77" s="28" t="s">
        <v>170</v>
      </c>
      <c r="D77" s="58">
        <v>13551</v>
      </c>
      <c r="E77" s="58">
        <v>2006</v>
      </c>
      <c r="F77" s="59">
        <v>39157</v>
      </c>
      <c r="G77" s="60">
        <v>513950.5</v>
      </c>
      <c r="H77" s="60">
        <v>66698.96</v>
      </c>
      <c r="I77" s="54"/>
      <c r="J77" s="54">
        <f t="shared" si="4"/>
        <v>-66698.96</v>
      </c>
      <c r="K77" s="53" t="s">
        <v>63</v>
      </c>
      <c r="L77" s="53">
        <v>1</v>
      </c>
      <c r="M77" s="16" t="s">
        <v>81</v>
      </c>
      <c r="N77" s="16" t="s">
        <v>64</v>
      </c>
      <c r="O77" s="56">
        <v>42582</v>
      </c>
      <c r="P77" s="57">
        <f t="shared" si="3"/>
        <v>6</v>
      </c>
      <c r="Q77" s="67"/>
      <c r="R77" s="67"/>
      <c r="S77" s="1" t="s">
        <v>198</v>
      </c>
      <c r="T77" s="1" t="s">
        <v>188</v>
      </c>
    </row>
    <row r="78" spans="1:20" ht="51">
      <c r="A78" s="53">
        <v>63</v>
      </c>
      <c r="B78" s="28" t="s">
        <v>5</v>
      </c>
      <c r="C78" s="28" t="s">
        <v>171</v>
      </c>
      <c r="D78" s="58">
        <v>1086</v>
      </c>
      <c r="E78" s="58">
        <v>1993</v>
      </c>
      <c r="F78" s="59">
        <v>36069</v>
      </c>
      <c r="G78" s="60">
        <v>22342</v>
      </c>
      <c r="H78" s="60">
        <v>0</v>
      </c>
      <c r="I78" s="29"/>
      <c r="J78" s="54">
        <f t="shared" si="4"/>
        <v>0</v>
      </c>
      <c r="K78" s="53" t="s">
        <v>63</v>
      </c>
      <c r="L78" s="53">
        <v>1</v>
      </c>
      <c r="M78" s="16" t="s">
        <v>81</v>
      </c>
      <c r="N78" s="16" t="s">
        <v>64</v>
      </c>
      <c r="O78" s="56">
        <v>42643</v>
      </c>
      <c r="P78" s="57">
        <f t="shared" si="3"/>
        <v>4</v>
      </c>
      <c r="Q78" s="67"/>
      <c r="R78" s="67"/>
      <c r="S78" s="1" t="s">
        <v>198</v>
      </c>
      <c r="T78" s="1" t="s">
        <v>188</v>
      </c>
    </row>
    <row r="79" spans="1:20" ht="51">
      <c r="A79" s="53">
        <v>64</v>
      </c>
      <c r="B79" s="28" t="s">
        <v>5</v>
      </c>
      <c r="C79" s="28" t="s">
        <v>172</v>
      </c>
      <c r="D79" s="58">
        <v>521</v>
      </c>
      <c r="E79" s="58" t="s">
        <v>123</v>
      </c>
      <c r="F79" s="59">
        <v>35034</v>
      </c>
      <c r="G79" s="60">
        <v>106800</v>
      </c>
      <c r="H79" s="60">
        <v>0</v>
      </c>
      <c r="I79" s="29"/>
      <c r="J79" s="54">
        <f t="shared" si="4"/>
        <v>0</v>
      </c>
      <c r="K79" s="53" t="s">
        <v>63</v>
      </c>
      <c r="L79" s="53">
        <v>1</v>
      </c>
      <c r="M79" s="16" t="s">
        <v>81</v>
      </c>
      <c r="N79" s="16" t="s">
        <v>64</v>
      </c>
      <c r="O79" s="56">
        <v>41882</v>
      </c>
      <c r="P79" s="57">
        <f t="shared" si="3"/>
        <v>29</v>
      </c>
      <c r="Q79" s="67"/>
      <c r="R79" s="67"/>
      <c r="S79" s="1" t="s">
        <v>198</v>
      </c>
      <c r="T79" s="1" t="s">
        <v>188</v>
      </c>
    </row>
    <row r="80" spans="1:20" ht="51">
      <c r="A80" s="53">
        <v>65</v>
      </c>
      <c r="B80" s="28" t="s">
        <v>5</v>
      </c>
      <c r="C80" s="28" t="s">
        <v>173</v>
      </c>
      <c r="D80" s="58">
        <v>8330</v>
      </c>
      <c r="E80" s="58">
        <v>2003</v>
      </c>
      <c r="F80" s="59">
        <v>37591</v>
      </c>
      <c r="G80" s="60">
        <v>37916.67</v>
      </c>
      <c r="H80" s="60">
        <v>0</v>
      </c>
      <c r="I80" s="29"/>
      <c r="J80" s="54">
        <f t="shared" si="4"/>
        <v>0</v>
      </c>
      <c r="K80" s="53" t="s">
        <v>63</v>
      </c>
      <c r="L80" s="53">
        <v>1</v>
      </c>
      <c r="M80" s="16" t="s">
        <v>81</v>
      </c>
      <c r="N80" s="16" t="s">
        <v>64</v>
      </c>
      <c r="O80" s="56">
        <v>42643</v>
      </c>
      <c r="P80" s="57">
        <f t="shared" si="3"/>
        <v>4</v>
      </c>
      <c r="Q80" s="67"/>
      <c r="R80" s="67"/>
      <c r="S80" s="1" t="s">
        <v>198</v>
      </c>
      <c r="T80" s="1" t="s">
        <v>188</v>
      </c>
    </row>
    <row r="81" spans="1:20" ht="51">
      <c r="A81" s="53">
        <v>66</v>
      </c>
      <c r="B81" s="28" t="s">
        <v>5</v>
      </c>
      <c r="C81" s="28" t="s">
        <v>174</v>
      </c>
      <c r="D81" s="58">
        <v>10157</v>
      </c>
      <c r="E81" s="58" t="s">
        <v>123</v>
      </c>
      <c r="F81" s="59">
        <v>38523</v>
      </c>
      <c r="G81" s="60">
        <v>80000</v>
      </c>
      <c r="H81" s="60">
        <v>0</v>
      </c>
      <c r="I81" s="29"/>
      <c r="J81" s="54">
        <f t="shared" si="4"/>
        <v>0</v>
      </c>
      <c r="K81" s="53" t="s">
        <v>63</v>
      </c>
      <c r="L81" s="53">
        <v>1</v>
      </c>
      <c r="M81" s="16" t="s">
        <v>81</v>
      </c>
      <c r="N81" s="16" t="s">
        <v>64</v>
      </c>
      <c r="O81" s="56">
        <v>42582</v>
      </c>
      <c r="P81" s="57">
        <f t="shared" si="3"/>
        <v>6</v>
      </c>
      <c r="Q81" s="67"/>
      <c r="R81" s="67"/>
      <c r="S81" s="1" t="s">
        <v>198</v>
      </c>
      <c r="T81" s="1" t="s">
        <v>188</v>
      </c>
    </row>
    <row r="82" spans="1:20" ht="51">
      <c r="A82" s="53">
        <v>67</v>
      </c>
      <c r="B82" s="28" t="s">
        <v>5</v>
      </c>
      <c r="C82" s="28" t="s">
        <v>175</v>
      </c>
      <c r="D82" s="58">
        <v>11579</v>
      </c>
      <c r="E82" s="58" t="s">
        <v>123</v>
      </c>
      <c r="F82" s="59">
        <v>38910</v>
      </c>
      <c r="G82" s="60">
        <v>13769</v>
      </c>
      <c r="H82" s="60">
        <v>0</v>
      </c>
      <c r="I82" s="29"/>
      <c r="J82" s="54">
        <f t="shared" si="4"/>
        <v>0</v>
      </c>
      <c r="K82" s="53" t="s">
        <v>63</v>
      </c>
      <c r="L82" s="53">
        <v>1</v>
      </c>
      <c r="M82" s="16" t="s">
        <v>81</v>
      </c>
      <c r="N82" s="16" t="s">
        <v>64</v>
      </c>
      <c r="O82" s="56">
        <v>42643</v>
      </c>
      <c r="P82" s="57">
        <f t="shared" si="3"/>
        <v>4</v>
      </c>
      <c r="Q82" s="67"/>
      <c r="R82" s="67"/>
      <c r="S82" s="1" t="s">
        <v>198</v>
      </c>
      <c r="T82" s="1" t="s">
        <v>188</v>
      </c>
    </row>
    <row r="83" spans="1:20" ht="51">
      <c r="A83" s="53">
        <v>68</v>
      </c>
      <c r="B83" s="28" t="s">
        <v>5</v>
      </c>
      <c r="C83" s="28" t="s">
        <v>176</v>
      </c>
      <c r="D83" s="58">
        <v>4648</v>
      </c>
      <c r="E83" s="58">
        <v>1998</v>
      </c>
      <c r="F83" s="59">
        <v>36069</v>
      </c>
      <c r="G83" s="60">
        <v>3256</v>
      </c>
      <c r="H83" s="60">
        <v>0</v>
      </c>
      <c r="I83" s="29"/>
      <c r="J83" s="54">
        <f t="shared" si="4"/>
        <v>0</v>
      </c>
      <c r="K83" s="53" t="s">
        <v>63</v>
      </c>
      <c r="L83" s="53">
        <v>1</v>
      </c>
      <c r="M83" s="16" t="s">
        <v>81</v>
      </c>
      <c r="N83" s="16" t="s">
        <v>64</v>
      </c>
      <c r="O83" s="56">
        <v>41882</v>
      </c>
      <c r="P83" s="57">
        <f t="shared" si="3"/>
        <v>29</v>
      </c>
      <c r="Q83" s="67"/>
      <c r="R83" s="67"/>
      <c r="S83" s="1" t="s">
        <v>198</v>
      </c>
      <c r="T83" s="1" t="s">
        <v>188</v>
      </c>
    </row>
    <row r="84" spans="1:20" ht="51">
      <c r="A84" s="53">
        <v>69</v>
      </c>
      <c r="B84" s="28" t="s">
        <v>5</v>
      </c>
      <c r="C84" s="28" t="s">
        <v>177</v>
      </c>
      <c r="D84" s="58" t="s">
        <v>76</v>
      </c>
      <c r="E84" s="58" t="s">
        <v>123</v>
      </c>
      <c r="F84" s="59">
        <v>40086</v>
      </c>
      <c r="G84" s="60">
        <v>68669.55</v>
      </c>
      <c r="H84" s="60">
        <v>0</v>
      </c>
      <c r="I84" s="29"/>
      <c r="J84" s="54">
        <f t="shared" si="4"/>
        <v>0</v>
      </c>
      <c r="K84" s="53" t="s">
        <v>63</v>
      </c>
      <c r="L84" s="53">
        <v>1</v>
      </c>
      <c r="M84" s="16" t="s">
        <v>81</v>
      </c>
      <c r="N84" s="16" t="s">
        <v>64</v>
      </c>
      <c r="O84" s="56">
        <v>41882</v>
      </c>
      <c r="P84" s="57">
        <f t="shared" si="3"/>
        <v>29</v>
      </c>
      <c r="Q84" s="67"/>
      <c r="R84" s="67"/>
      <c r="S84" s="1" t="s">
        <v>198</v>
      </c>
      <c r="T84" s="1" t="s">
        <v>188</v>
      </c>
    </row>
    <row r="85" spans="1:20" ht="51">
      <c r="A85" s="53">
        <v>70</v>
      </c>
      <c r="B85" s="28" t="s">
        <v>5</v>
      </c>
      <c r="C85" s="28" t="s">
        <v>178</v>
      </c>
      <c r="D85" s="58" t="s">
        <v>80</v>
      </c>
      <c r="E85" s="58" t="s">
        <v>123</v>
      </c>
      <c r="F85" s="59">
        <v>40086</v>
      </c>
      <c r="G85" s="60">
        <v>68669.55</v>
      </c>
      <c r="H85" s="60">
        <v>0</v>
      </c>
      <c r="I85" s="29"/>
      <c r="J85" s="54">
        <f t="shared" si="4"/>
        <v>0</v>
      </c>
      <c r="K85" s="53" t="s">
        <v>63</v>
      </c>
      <c r="L85" s="53">
        <v>1</v>
      </c>
      <c r="M85" s="16" t="s">
        <v>81</v>
      </c>
      <c r="N85" s="16" t="s">
        <v>64</v>
      </c>
      <c r="O85" s="56">
        <v>42582</v>
      </c>
      <c r="P85" s="57">
        <f t="shared" si="3"/>
        <v>6</v>
      </c>
      <c r="Q85" s="67"/>
      <c r="R85" s="67"/>
      <c r="S85" s="1" t="s">
        <v>198</v>
      </c>
      <c r="T85" s="1" t="s">
        <v>188</v>
      </c>
    </row>
    <row r="86" spans="1:20" ht="51">
      <c r="A86" s="53">
        <v>71</v>
      </c>
      <c r="B86" s="28" t="s">
        <v>5</v>
      </c>
      <c r="C86" s="28" t="s">
        <v>179</v>
      </c>
      <c r="D86" s="58">
        <v>10908</v>
      </c>
      <c r="E86" s="58">
        <v>2005</v>
      </c>
      <c r="F86" s="59">
        <v>38462</v>
      </c>
      <c r="G86" s="60">
        <v>450000</v>
      </c>
      <c r="H86" s="60">
        <v>0</v>
      </c>
      <c r="I86" s="29"/>
      <c r="J86" s="54">
        <f t="shared" si="4"/>
        <v>0</v>
      </c>
      <c r="K86" s="53" t="s">
        <v>63</v>
      </c>
      <c r="L86" s="53">
        <v>1</v>
      </c>
      <c r="M86" s="16" t="s">
        <v>81</v>
      </c>
      <c r="N86" s="16" t="s">
        <v>64</v>
      </c>
      <c r="O86" s="56">
        <v>42643</v>
      </c>
      <c r="P86" s="57">
        <f t="shared" si="3"/>
        <v>4</v>
      </c>
      <c r="Q86" s="67"/>
      <c r="R86" s="67"/>
      <c r="S86" s="1" t="s">
        <v>198</v>
      </c>
      <c r="T86" s="1" t="s">
        <v>188</v>
      </c>
    </row>
    <row r="87" spans="1:20" ht="51">
      <c r="A87" s="53">
        <v>72</v>
      </c>
      <c r="B87" s="28" t="s">
        <v>5</v>
      </c>
      <c r="C87" s="28" t="s">
        <v>180</v>
      </c>
      <c r="D87" s="58">
        <v>9515</v>
      </c>
      <c r="E87" s="58">
        <v>2004</v>
      </c>
      <c r="F87" s="59">
        <v>38047</v>
      </c>
      <c r="G87" s="60">
        <v>345100</v>
      </c>
      <c r="H87" s="60">
        <v>0</v>
      </c>
      <c r="I87" s="29"/>
      <c r="J87" s="54">
        <f t="shared" si="4"/>
        <v>0</v>
      </c>
      <c r="K87" s="53" t="s">
        <v>63</v>
      </c>
      <c r="L87" s="53">
        <v>1</v>
      </c>
      <c r="M87" s="16" t="s">
        <v>81</v>
      </c>
      <c r="N87" s="16" t="s">
        <v>64</v>
      </c>
      <c r="O87" s="56">
        <v>42643</v>
      </c>
      <c r="P87" s="57">
        <f t="shared" si="3"/>
        <v>4</v>
      </c>
      <c r="Q87" s="67"/>
      <c r="R87" s="67"/>
      <c r="S87" s="1" t="s">
        <v>198</v>
      </c>
      <c r="T87" s="1" t="s">
        <v>188</v>
      </c>
    </row>
    <row r="88" spans="1:20" ht="51">
      <c r="A88" s="53">
        <v>73</v>
      </c>
      <c r="B88" s="28" t="s">
        <v>5</v>
      </c>
      <c r="C88" s="28" t="s">
        <v>181</v>
      </c>
      <c r="D88" s="58">
        <v>9518</v>
      </c>
      <c r="E88" s="58">
        <v>2004</v>
      </c>
      <c r="F88" s="59">
        <v>38047</v>
      </c>
      <c r="G88" s="60">
        <v>383220.34</v>
      </c>
      <c r="H88" s="60">
        <v>0</v>
      </c>
      <c r="I88" s="29"/>
      <c r="J88" s="54">
        <f t="shared" si="4"/>
        <v>0</v>
      </c>
      <c r="K88" s="53" t="s">
        <v>63</v>
      </c>
      <c r="L88" s="53">
        <v>1</v>
      </c>
      <c r="M88" s="16" t="s">
        <v>81</v>
      </c>
      <c r="N88" s="16" t="s">
        <v>64</v>
      </c>
      <c r="O88" s="56">
        <v>42643</v>
      </c>
      <c r="P88" s="57">
        <f t="shared" si="3"/>
        <v>4</v>
      </c>
      <c r="Q88" s="67"/>
      <c r="R88" s="67"/>
      <c r="S88" s="1" t="s">
        <v>198</v>
      </c>
      <c r="T88" s="1" t="s">
        <v>188</v>
      </c>
    </row>
    <row r="89" spans="1:20" ht="51">
      <c r="A89" s="53">
        <v>74</v>
      </c>
      <c r="B89" s="28" t="s">
        <v>5</v>
      </c>
      <c r="C89" s="28" t="s">
        <v>182</v>
      </c>
      <c r="D89" s="58">
        <v>103103</v>
      </c>
      <c r="E89" s="58">
        <v>2005</v>
      </c>
      <c r="F89" s="59">
        <v>38460</v>
      </c>
      <c r="G89" s="60">
        <v>537175.08</v>
      </c>
      <c r="H89" s="60">
        <v>0</v>
      </c>
      <c r="I89" s="29"/>
      <c r="J89" s="54">
        <f t="shared" si="4"/>
        <v>0</v>
      </c>
      <c r="K89" s="53" t="s">
        <v>63</v>
      </c>
      <c r="L89" s="53">
        <v>1</v>
      </c>
      <c r="M89" s="16" t="s">
        <v>81</v>
      </c>
      <c r="N89" s="16" t="s">
        <v>64</v>
      </c>
      <c r="O89" s="56">
        <v>42582</v>
      </c>
      <c r="P89" s="57">
        <f t="shared" si="3"/>
        <v>6</v>
      </c>
      <c r="Q89" s="67"/>
      <c r="R89" s="67"/>
      <c r="S89" s="1" t="s">
        <v>198</v>
      </c>
      <c r="T89" s="1" t="s">
        <v>188</v>
      </c>
    </row>
    <row r="90" spans="1:20" ht="51">
      <c r="A90" s="53">
        <v>75</v>
      </c>
      <c r="B90" s="28" t="s">
        <v>5</v>
      </c>
      <c r="C90" s="28" t="s">
        <v>183</v>
      </c>
      <c r="D90" s="58">
        <v>9493</v>
      </c>
      <c r="E90" s="58">
        <v>2004</v>
      </c>
      <c r="F90" s="59">
        <v>38047</v>
      </c>
      <c r="G90" s="60">
        <v>302542.37</v>
      </c>
      <c r="H90" s="60">
        <v>0</v>
      </c>
      <c r="I90" s="29"/>
      <c r="J90" s="54">
        <f t="shared" si="4"/>
        <v>0</v>
      </c>
      <c r="K90" s="53" t="s">
        <v>63</v>
      </c>
      <c r="L90" s="53">
        <v>1</v>
      </c>
      <c r="M90" s="16" t="s">
        <v>81</v>
      </c>
      <c r="N90" s="16" t="s">
        <v>64</v>
      </c>
      <c r="O90" s="56">
        <v>42582</v>
      </c>
      <c r="P90" s="57">
        <f t="shared" si="3"/>
        <v>6</v>
      </c>
      <c r="Q90" s="67"/>
      <c r="R90" s="67"/>
      <c r="S90" s="1" t="s">
        <v>198</v>
      </c>
      <c r="T90" s="1" t="s">
        <v>188</v>
      </c>
    </row>
    <row r="91" spans="1:20" ht="51">
      <c r="A91" s="53">
        <v>76</v>
      </c>
      <c r="B91" s="28" t="s">
        <v>5</v>
      </c>
      <c r="C91" s="28" t="s">
        <v>184</v>
      </c>
      <c r="D91" s="58">
        <v>10082</v>
      </c>
      <c r="E91" s="58">
        <v>2005</v>
      </c>
      <c r="F91" s="59">
        <v>38511</v>
      </c>
      <c r="G91" s="60">
        <v>455000</v>
      </c>
      <c r="H91" s="60">
        <v>0</v>
      </c>
      <c r="I91" s="29"/>
      <c r="J91" s="54">
        <f t="shared" si="4"/>
        <v>0</v>
      </c>
      <c r="K91" s="53" t="s">
        <v>63</v>
      </c>
      <c r="L91" s="53">
        <v>1</v>
      </c>
      <c r="M91" s="16" t="s">
        <v>81</v>
      </c>
      <c r="N91" s="16" t="s">
        <v>64</v>
      </c>
      <c r="O91" s="56">
        <v>42582</v>
      </c>
      <c r="P91" s="57">
        <f t="shared" si="3"/>
        <v>6</v>
      </c>
      <c r="Q91" s="67"/>
      <c r="R91" s="67"/>
      <c r="S91" s="1" t="s">
        <v>198</v>
      </c>
      <c r="T91" s="1" t="s">
        <v>188</v>
      </c>
    </row>
    <row r="92" spans="1:18" s="39" customFormat="1" ht="19.5" customHeight="1">
      <c r="A92" s="17"/>
      <c r="B92" s="17"/>
      <c r="C92" s="31" t="s">
        <v>65</v>
      </c>
      <c r="D92" s="32"/>
      <c r="E92" s="33"/>
      <c r="F92" s="34"/>
      <c r="G92" s="35"/>
      <c r="H92" s="35">
        <f>SUM(H16:H91)</f>
        <v>1704233.25</v>
      </c>
      <c r="I92" s="35">
        <f>SUM(I16:I91)</f>
        <v>0</v>
      </c>
      <c r="J92" s="35">
        <f>SUM(J16:J91)</f>
        <v>-1704233.25</v>
      </c>
      <c r="K92" s="36"/>
      <c r="L92" s="36"/>
      <c r="M92" s="36"/>
      <c r="N92" s="17"/>
      <c r="O92" s="37"/>
      <c r="P92" s="36"/>
      <c r="Q92" s="38"/>
      <c r="R92" s="17"/>
    </row>
    <row r="93" spans="1:18" s="39" customFormat="1" ht="19.5" customHeight="1">
      <c r="A93" s="40"/>
      <c r="B93" s="40"/>
      <c r="C93" s="41"/>
      <c r="D93" s="42"/>
      <c r="E93" s="43"/>
      <c r="F93" s="44"/>
      <c r="G93" s="45"/>
      <c r="H93" s="45"/>
      <c r="I93" s="46"/>
      <c r="J93" s="46"/>
      <c r="K93" s="47"/>
      <c r="L93" s="47"/>
      <c r="M93" s="47"/>
      <c r="N93" s="40"/>
      <c r="O93" s="48"/>
      <c r="P93" s="47"/>
      <c r="Q93" s="49"/>
      <c r="R93" s="40"/>
    </row>
    <row r="94" spans="1:16" s="3" customFormat="1" ht="33" customHeight="1">
      <c r="A94" s="18"/>
      <c r="C94" s="98"/>
      <c r="D94" s="98"/>
      <c r="E94" s="98"/>
      <c r="F94" s="75"/>
      <c r="G94" s="75"/>
      <c r="H94" s="18"/>
      <c r="I94" s="18"/>
      <c r="P94" s="21"/>
    </row>
    <row r="95" spans="1:16" s="3" customFormat="1" ht="16.5" customHeight="1">
      <c r="A95" s="18"/>
      <c r="C95" s="61"/>
      <c r="D95" s="62"/>
      <c r="E95" s="75"/>
      <c r="F95" s="75"/>
      <c r="G95" s="75"/>
      <c r="H95" s="18"/>
      <c r="I95" s="18"/>
      <c r="P95" s="21"/>
    </row>
    <row r="96" spans="1:16" s="3" customFormat="1" ht="19.5" customHeight="1">
      <c r="A96" s="18"/>
      <c r="C96" s="99" t="s">
        <v>90</v>
      </c>
      <c r="D96" s="99"/>
      <c r="E96" s="99"/>
      <c r="F96" s="62"/>
      <c r="G96" s="62"/>
      <c r="H96" s="50"/>
      <c r="I96" s="50"/>
      <c r="J96" s="50"/>
      <c r="K96" s="18"/>
      <c r="L96" s="18"/>
      <c r="M96" s="18"/>
      <c r="P96" s="21"/>
    </row>
    <row r="97" spans="1:16" s="3" customFormat="1" ht="20.25" customHeight="1">
      <c r="A97" s="18"/>
      <c r="C97" s="94" t="s">
        <v>110</v>
      </c>
      <c r="D97" s="94"/>
      <c r="E97" s="94"/>
      <c r="F97" s="94"/>
      <c r="G97" s="94"/>
      <c r="H97" s="94"/>
      <c r="I97" s="68"/>
      <c r="J97" s="69"/>
      <c r="K97" s="18"/>
      <c r="L97" s="18"/>
      <c r="M97" s="70" t="s">
        <v>104</v>
      </c>
      <c r="P97" s="21"/>
    </row>
    <row r="98" spans="1:16" s="3" customFormat="1" ht="15.75" customHeight="1">
      <c r="A98" s="18"/>
      <c r="C98" s="65"/>
      <c r="D98" s="62"/>
      <c r="E98" s="62"/>
      <c r="F98" s="62"/>
      <c r="G98" s="62"/>
      <c r="H98" s="50"/>
      <c r="I98" s="62"/>
      <c r="J98" s="50"/>
      <c r="K98" s="18"/>
      <c r="L98" s="18"/>
      <c r="M98" s="71"/>
      <c r="P98" s="21"/>
    </row>
    <row r="99" spans="1:16" s="3" customFormat="1" ht="15.75">
      <c r="A99" s="18"/>
      <c r="C99" s="94" t="s">
        <v>111</v>
      </c>
      <c r="D99" s="94"/>
      <c r="E99" s="94"/>
      <c r="F99" s="94"/>
      <c r="G99" s="94"/>
      <c r="H99" s="94"/>
      <c r="I99" s="68"/>
      <c r="J99" s="69"/>
      <c r="K99" s="18"/>
      <c r="L99" s="18"/>
      <c r="M99" s="70" t="s">
        <v>91</v>
      </c>
      <c r="P99" s="21"/>
    </row>
    <row r="100" spans="1:16" s="3" customFormat="1" ht="31.5" customHeight="1">
      <c r="A100" s="18"/>
      <c r="C100" s="65"/>
      <c r="D100" s="62"/>
      <c r="E100" s="62"/>
      <c r="F100" s="62"/>
      <c r="G100" s="62"/>
      <c r="H100" s="50"/>
      <c r="I100" s="62"/>
      <c r="J100" s="50"/>
      <c r="K100" s="18"/>
      <c r="L100" s="18"/>
      <c r="M100" s="70"/>
      <c r="P100" s="21"/>
    </row>
    <row r="101" spans="1:16" s="3" customFormat="1" ht="15.75" customHeight="1">
      <c r="A101" s="18"/>
      <c r="C101" s="94" t="s">
        <v>112</v>
      </c>
      <c r="D101" s="94"/>
      <c r="E101" s="94"/>
      <c r="F101" s="94"/>
      <c r="G101" s="94"/>
      <c r="H101" s="94"/>
      <c r="I101" s="68"/>
      <c r="J101" s="69"/>
      <c r="K101" s="18"/>
      <c r="L101" s="18"/>
      <c r="M101" s="70" t="s">
        <v>92</v>
      </c>
      <c r="P101" s="21"/>
    </row>
    <row r="102" spans="1:16" s="3" customFormat="1" ht="31.5" customHeight="1">
      <c r="A102" s="18"/>
      <c r="C102" s="65"/>
      <c r="D102" s="62"/>
      <c r="E102" s="62"/>
      <c r="F102" s="62"/>
      <c r="G102" s="62"/>
      <c r="H102" s="50"/>
      <c r="I102" s="62"/>
      <c r="J102" s="50"/>
      <c r="K102" s="18"/>
      <c r="L102" s="18"/>
      <c r="M102" s="71"/>
      <c r="P102" s="21"/>
    </row>
    <row r="103" spans="1:16" s="3" customFormat="1" ht="15.75">
      <c r="A103" s="18"/>
      <c r="C103" s="95" t="s">
        <v>102</v>
      </c>
      <c r="D103" s="95"/>
      <c r="E103" s="95"/>
      <c r="F103" s="95"/>
      <c r="G103" s="95"/>
      <c r="H103" s="95"/>
      <c r="I103" s="68"/>
      <c r="J103" s="69"/>
      <c r="K103" s="18"/>
      <c r="L103" s="18"/>
      <c r="M103" s="70" t="s">
        <v>93</v>
      </c>
      <c r="P103" s="21"/>
    </row>
    <row r="104" spans="1:16" s="3" customFormat="1" ht="22.5" customHeight="1">
      <c r="A104" s="18"/>
      <c r="C104" s="65"/>
      <c r="D104" s="62"/>
      <c r="E104" s="62"/>
      <c r="F104" s="62"/>
      <c r="G104" s="62"/>
      <c r="H104" s="50"/>
      <c r="I104" s="62"/>
      <c r="J104" s="50"/>
      <c r="K104" s="18"/>
      <c r="L104" s="18"/>
      <c r="M104" s="71"/>
      <c r="P104" s="21"/>
    </row>
    <row r="105" spans="1:16" s="3" customFormat="1" ht="20.25" customHeight="1">
      <c r="A105" s="18"/>
      <c r="C105" s="72" t="s">
        <v>94</v>
      </c>
      <c r="D105" s="62"/>
      <c r="E105" s="62"/>
      <c r="F105" s="62"/>
      <c r="G105" s="62"/>
      <c r="H105" s="50"/>
      <c r="I105" s="62"/>
      <c r="J105" s="50"/>
      <c r="K105" s="18"/>
      <c r="L105" s="18"/>
      <c r="M105" s="50"/>
      <c r="P105" s="21"/>
    </row>
    <row r="106" spans="1:16" s="3" customFormat="1" ht="20.25" customHeight="1">
      <c r="A106" s="18"/>
      <c r="C106" s="94" t="s">
        <v>95</v>
      </c>
      <c r="D106" s="94"/>
      <c r="E106" s="94"/>
      <c r="F106" s="62"/>
      <c r="G106" s="62"/>
      <c r="H106" s="50"/>
      <c r="I106" s="68"/>
      <c r="J106" s="69"/>
      <c r="K106" s="18"/>
      <c r="L106" s="18"/>
      <c r="M106" s="70" t="s">
        <v>105</v>
      </c>
      <c r="P106" s="21"/>
    </row>
    <row r="107" spans="1:16" s="3" customFormat="1" ht="12.75" customHeight="1">
      <c r="A107" s="18"/>
      <c r="C107" s="72" t="s">
        <v>96</v>
      </c>
      <c r="D107" s="70"/>
      <c r="E107" s="70"/>
      <c r="F107" s="62"/>
      <c r="G107" s="62"/>
      <c r="H107" s="50"/>
      <c r="I107" s="62"/>
      <c r="J107" s="62"/>
      <c r="K107" s="18"/>
      <c r="L107" s="18"/>
      <c r="M107" s="70"/>
      <c r="P107" s="21"/>
    </row>
    <row r="108" spans="1:16" s="3" customFormat="1" ht="21" customHeight="1">
      <c r="A108" s="18"/>
      <c r="C108" s="94" t="s">
        <v>97</v>
      </c>
      <c r="D108" s="94"/>
      <c r="E108" s="94"/>
      <c r="F108" s="94"/>
      <c r="G108" s="94"/>
      <c r="H108" s="94"/>
      <c r="I108" s="68"/>
      <c r="J108" s="68"/>
      <c r="K108" s="18"/>
      <c r="L108" s="18"/>
      <c r="M108" s="70" t="s">
        <v>98</v>
      </c>
      <c r="P108" s="21"/>
    </row>
    <row r="109" spans="1:16" s="3" customFormat="1" ht="19.5" customHeight="1">
      <c r="A109" s="18"/>
      <c r="C109" s="94"/>
      <c r="D109" s="94"/>
      <c r="E109" s="94"/>
      <c r="F109" s="62"/>
      <c r="G109" s="62"/>
      <c r="H109" s="50"/>
      <c r="I109" s="62"/>
      <c r="J109" s="73"/>
      <c r="K109" s="18"/>
      <c r="L109" s="18"/>
      <c r="M109" s="70"/>
      <c r="P109" s="21"/>
    </row>
    <row r="110" spans="3:13" ht="15.75">
      <c r="C110" s="94" t="s">
        <v>106</v>
      </c>
      <c r="D110" s="94"/>
      <c r="E110" s="94"/>
      <c r="F110" s="94"/>
      <c r="G110" s="94"/>
      <c r="H110" s="94"/>
      <c r="I110" s="68"/>
      <c r="J110" s="74"/>
      <c r="K110" s="18"/>
      <c r="L110" s="18"/>
      <c r="M110" s="70" t="s">
        <v>99</v>
      </c>
    </row>
    <row r="111" spans="3:13" ht="15.75">
      <c r="C111" s="94"/>
      <c r="D111" s="94"/>
      <c r="E111" s="94"/>
      <c r="F111" s="62"/>
      <c r="G111" s="62"/>
      <c r="H111" s="50"/>
      <c r="I111" s="62"/>
      <c r="J111" s="70"/>
      <c r="K111" s="18"/>
      <c r="L111" s="18"/>
      <c r="M111" s="70"/>
    </row>
    <row r="112" spans="3:13" ht="15.75">
      <c r="C112" s="94" t="s">
        <v>108</v>
      </c>
      <c r="D112" s="94"/>
      <c r="E112" s="94"/>
      <c r="F112" s="94"/>
      <c r="G112" s="94"/>
      <c r="H112" s="94"/>
      <c r="I112" s="62"/>
      <c r="J112" s="70"/>
      <c r="K112" s="18"/>
      <c r="L112" s="18"/>
      <c r="M112" s="70"/>
    </row>
    <row r="113" spans="3:13" ht="15.75">
      <c r="C113" s="94" t="s">
        <v>107</v>
      </c>
      <c r="D113" s="94"/>
      <c r="E113" s="94"/>
      <c r="F113" s="62"/>
      <c r="G113" s="62"/>
      <c r="H113" s="50"/>
      <c r="I113" s="68"/>
      <c r="J113" s="74"/>
      <c r="K113" s="18"/>
      <c r="L113" s="18"/>
      <c r="M113" s="70" t="s">
        <v>100</v>
      </c>
    </row>
    <row r="114" spans="3:13" ht="15.75">
      <c r="C114" s="73"/>
      <c r="D114" s="70"/>
      <c r="E114" s="73"/>
      <c r="F114" s="62"/>
      <c r="G114" s="62"/>
      <c r="H114" s="50"/>
      <c r="I114" s="62"/>
      <c r="J114" s="73"/>
      <c r="K114" s="18"/>
      <c r="L114" s="18"/>
      <c r="M114" s="70"/>
    </row>
    <row r="115" spans="3:13" ht="12.75">
      <c r="C115" s="94" t="s">
        <v>109</v>
      </c>
      <c r="D115" s="94"/>
      <c r="E115" s="94"/>
      <c r="F115" s="94"/>
      <c r="G115" s="94"/>
      <c r="H115" s="94"/>
      <c r="I115" s="68"/>
      <c r="J115" s="74"/>
      <c r="K115" s="50"/>
      <c r="L115" s="50"/>
      <c r="M115" s="70" t="s">
        <v>101</v>
      </c>
    </row>
  </sheetData>
  <sheetProtection/>
  <autoFilter ref="A15:U92"/>
  <mergeCells count="16">
    <mergeCell ref="O3:P3"/>
    <mergeCell ref="B10:Q10"/>
    <mergeCell ref="C94:E94"/>
    <mergeCell ref="C96:E96"/>
    <mergeCell ref="C97:H97"/>
    <mergeCell ref="C99:H99"/>
    <mergeCell ref="C111:E111"/>
    <mergeCell ref="C112:H112"/>
    <mergeCell ref="C113:E113"/>
    <mergeCell ref="C115:H115"/>
    <mergeCell ref="C101:H101"/>
    <mergeCell ref="C103:H103"/>
    <mergeCell ref="C106:E106"/>
    <mergeCell ref="C108:H108"/>
    <mergeCell ref="C109:E109"/>
    <mergeCell ref="C110:H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8"/>
  <drawing r:id="rId7"/>
  <legacyDrawing r:id="rId6"/>
  <oleObjects>
    <oleObject progId="Объект упаковщика для оболочки" dvAspect="DVASPECT_ICON" shapeId="12863652" r:id="rId1"/>
    <oleObject progId="Объект упаковщика для оболочки" dvAspect="DVASPECT_ICON" shapeId="12863653" r:id="rId2"/>
    <oleObject progId="Объект упаковщика для оболочки" dvAspect="DVASPECT_ICON" shapeId="12863654" r:id="rId3"/>
    <oleObject progId="Объект упаковщика для оболочки" dvAspect="DVASPECT_ICON" shapeId="12863655" r:id="rId4"/>
    <oleObject progId="Объект упаковщика для оболочки" dvAspect="DVASPECT_ICON" shapeId="1286365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2.25390625" style="0" customWidth="1"/>
    <col min="2" max="3" width="34.125" style="0" customWidth="1"/>
    <col min="6" max="6" width="12.25390625" style="0" customWidth="1"/>
  </cols>
  <sheetData>
    <row r="1" spans="1:3" ht="12.75">
      <c r="A1" s="5"/>
      <c r="B1" s="100" t="s">
        <v>8</v>
      </c>
      <c r="C1" s="102" t="s">
        <v>9</v>
      </c>
    </row>
    <row r="2" spans="1:3" ht="13.5" thickBot="1">
      <c r="A2" s="6" t="s">
        <v>7</v>
      </c>
      <c r="B2" s="101"/>
      <c r="C2" s="103"/>
    </row>
    <row r="3" spans="1:3" ht="24.75" thickBot="1">
      <c r="A3" s="7" t="s">
        <v>10</v>
      </c>
      <c r="B3" s="4" t="s">
        <v>11</v>
      </c>
      <c r="C3" s="8" t="s">
        <v>12</v>
      </c>
    </row>
    <row r="4" spans="1:3" ht="24.75" thickBot="1">
      <c r="A4" s="9" t="s">
        <v>13</v>
      </c>
      <c r="B4" s="4" t="s">
        <v>14</v>
      </c>
      <c r="C4" s="8" t="s">
        <v>15</v>
      </c>
    </row>
    <row r="5" spans="1:3" ht="36.75" thickBot="1">
      <c r="A5" s="9" t="s">
        <v>6</v>
      </c>
      <c r="B5" s="4" t="s">
        <v>16</v>
      </c>
      <c r="C5" s="8" t="s">
        <v>17</v>
      </c>
    </row>
    <row r="6" spans="1:3" ht="24.75" thickBot="1">
      <c r="A6" s="9" t="s">
        <v>18</v>
      </c>
      <c r="B6" s="4" t="s">
        <v>19</v>
      </c>
      <c r="C6" s="8" t="s">
        <v>20</v>
      </c>
    </row>
    <row r="7" spans="1:3" ht="24.75" thickBot="1">
      <c r="A7" s="9" t="s">
        <v>21</v>
      </c>
      <c r="B7" s="4" t="s">
        <v>22</v>
      </c>
      <c r="C7" s="8" t="s">
        <v>23</v>
      </c>
    </row>
    <row r="8" spans="1:3" ht="24.75" thickBot="1">
      <c r="A8" s="9" t="s">
        <v>24</v>
      </c>
      <c r="B8" s="4" t="s">
        <v>25</v>
      </c>
      <c r="C8" s="8" t="s">
        <v>26</v>
      </c>
    </row>
    <row r="9" spans="1:3" ht="36.75" thickBot="1">
      <c r="A9" s="9" t="s">
        <v>27</v>
      </c>
      <c r="B9" s="4" t="s">
        <v>28</v>
      </c>
      <c r="C9" s="8" t="s">
        <v>29</v>
      </c>
    </row>
    <row r="10" spans="1:3" ht="36.75" thickBot="1">
      <c r="A10" s="9" t="s">
        <v>30</v>
      </c>
      <c r="B10" s="4" t="s">
        <v>31</v>
      </c>
      <c r="C10" s="8" t="s">
        <v>32</v>
      </c>
    </row>
    <row r="11" spans="1:3" ht="13.5" thickBot="1">
      <c r="A11" s="10" t="s">
        <v>33</v>
      </c>
      <c r="B11" s="4"/>
      <c r="C11" s="11" t="s">
        <v>34</v>
      </c>
    </row>
    <row r="12" spans="1:3" ht="13.5" thickBot="1">
      <c r="A12" s="10" t="s">
        <v>35</v>
      </c>
      <c r="B12" s="4"/>
      <c r="C12" s="11" t="s">
        <v>34</v>
      </c>
    </row>
    <row r="13" spans="1:3" ht="13.5" thickBot="1">
      <c r="A13" s="10" t="s">
        <v>36</v>
      </c>
      <c r="B13" s="4"/>
      <c r="C13" s="12" t="s">
        <v>37</v>
      </c>
    </row>
    <row r="14" spans="1:3" ht="13.5" thickBot="1">
      <c r="A14" s="10" t="s">
        <v>38</v>
      </c>
      <c r="B14" s="4"/>
      <c r="C14" s="11" t="s">
        <v>39</v>
      </c>
    </row>
    <row r="15" spans="1:3" ht="26.25" thickBot="1">
      <c r="A15" s="10" t="s">
        <v>40</v>
      </c>
      <c r="B15" s="4"/>
      <c r="C15" s="12" t="s">
        <v>37</v>
      </c>
    </row>
    <row r="16" spans="1:3" ht="26.25" thickBot="1">
      <c r="A16" s="10" t="s">
        <v>41</v>
      </c>
      <c r="B16" s="4"/>
      <c r="C16" s="11" t="s">
        <v>34</v>
      </c>
    </row>
    <row r="17" spans="1:3" ht="26.25" thickBot="1">
      <c r="A17" s="10" t="s">
        <v>42</v>
      </c>
      <c r="B17" s="4"/>
      <c r="C17" s="11" t="s">
        <v>34</v>
      </c>
    </row>
    <row r="18" spans="1:3" ht="13.5" thickBot="1">
      <c r="A18" s="10" t="s">
        <v>43</v>
      </c>
      <c r="B18" s="4"/>
      <c r="C18" s="12">
        <v>46</v>
      </c>
    </row>
    <row r="19" spans="1:3" ht="12.75">
      <c r="A19" s="13" t="s">
        <v>44</v>
      </c>
      <c r="B19" s="14"/>
      <c r="C19" s="15">
        <v>215</v>
      </c>
    </row>
  </sheetData>
  <sheetProtection/>
  <mergeCells count="2">
    <mergeCell ref="B1:B2"/>
    <mergeCell ref="C1:C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РН-Сервис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VVProkofev</dc:creator>
  <cp:keywords/>
  <dc:description/>
  <cp:lastModifiedBy>Staff</cp:lastModifiedBy>
  <cp:lastPrinted>2018-08-01T12:16:46Z</cp:lastPrinted>
  <dcterms:created xsi:type="dcterms:W3CDTF">2013-06-20T17:15:15Z</dcterms:created>
  <dcterms:modified xsi:type="dcterms:W3CDTF">2019-07-02T06:10:24Z</dcterms:modified>
  <cp:category/>
  <cp:version/>
  <cp:contentType/>
  <cp:contentStatus/>
</cp:coreProperties>
</file>