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'РНХн'!$A$7:$O$48</definedName>
    <definedName name="_xlnm.Print_Area" localSheetId="0">'РНХн'!$A$1:$O$56</definedName>
  </definedNames>
  <calcPr fullCalcOnLoad="1"/>
</workbook>
</file>

<file path=xl/sharedStrings.xml><?xml version="1.0" encoding="utf-8"?>
<sst xmlns="http://schemas.openxmlformats.org/spreadsheetml/2006/main" count="155" uniqueCount="69">
  <si>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</si>
  <si>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</si>
  <si>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</si>
  <si>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</si>
  <si>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</si>
  <si>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</si>
  <si>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</si>
  <si>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</si>
  <si>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</si>
  <si>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</si>
  <si>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</si>
  <si>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</si>
  <si>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</si>
  <si>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</si>
  <si>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</si>
  <si>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</si>
  <si>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</si>
  <si>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</si>
  <si>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</si>
  <si>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</si>
  <si>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</si>
  <si>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</si>
  <si>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</si>
  <si>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</si>
  <si>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</si>
  <si>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</si>
  <si>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</si>
  <si>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</si>
  <si>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</si>
  <si>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</si>
  <si>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</si>
  <si>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</si>
  <si>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</si>
  <si>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ЭЛ.ЩЕТКИ МГ4 12,5*25*45</t>
  </si>
  <si>
    <t>ЭЛ.ЩЕТКИ МГ4 22*30*60</t>
  </si>
  <si>
    <t>ЭЛ.ЩЕТКИ МГ4 12,5*25*50</t>
  </si>
  <si>
    <t>ЭЛ.ЩЕТКИ ЭГ2А 12,5*25*50</t>
  </si>
  <si>
    <t>ТРАНСФОРМАТОР ТДЗЛ-0.66</t>
  </si>
  <si>
    <t>РЕЛЕ РПУ-2М36440  ~220В</t>
  </si>
  <si>
    <t>ТРАНСФОРМАТОР   ОСО-0,25   220/36</t>
  </si>
  <si>
    <t>ТРАНСФОРМАТОР  ОСМ-0,063КВА  220/12</t>
  </si>
  <si>
    <t>ТРАНСФОРМАТОР  ОСМ-0,25КВА  220/12</t>
  </si>
  <si>
    <t>ТР-Р  ОСМ-0,063 КВА  220/24</t>
  </si>
  <si>
    <t>ЯЩИК Я5414-1874 УХЛ4</t>
  </si>
  <si>
    <t>ЯЩИК 5110-2674</t>
  </si>
  <si>
    <t>Ящик  ЯТП  0,25  220/36</t>
  </si>
  <si>
    <t>РУБИЛЬНИК РПС-4-400А</t>
  </si>
  <si>
    <t>РЕЛЕ РТД-12</t>
  </si>
  <si>
    <t>РЕЛЕ  ТРН-10,  10А</t>
  </si>
  <si>
    <t>ТРАНСФОРМАТОР ОСМ-0.25 380/36</t>
  </si>
  <si>
    <t>ТРАНСФОРМАТОР ОСМ-0.25  380/12</t>
  </si>
  <si>
    <t>ТРАНСФОРМАТОР ОСМ-0.25  380/36</t>
  </si>
  <si>
    <t>АВТ. ВЫКЛ. ВА21-29-340010-12IН, 8А</t>
  </si>
  <si>
    <t>АВТ. ВЫКЛ. АП50Б-2МТ-10IН,   1,6А</t>
  </si>
  <si>
    <t>ПРЕДОХРАНИТЕЛЬ  ПРС-25  С  ПЛ. ВСТ. ПВДII  20А</t>
  </si>
  <si>
    <t>АВТОМАТ А63 - 1МГ,  380В, 4А</t>
  </si>
  <si>
    <t>ПРЕДОХРАНИТЕЛЬ   ПН  0,1-35 У1</t>
  </si>
  <si>
    <t>Трансформаторы измерительные ТОЛ-СЭЩ- 10-01 0.2S/10Р-15/15 800/5  40кА У2</t>
  </si>
  <si>
    <t>Выключатель автоматический А 63-МГ-380 -10 IH 1,6А</t>
  </si>
  <si>
    <t>Выключатель автоматический А 63-МГ-380 -10 IH 0,6А</t>
  </si>
  <si>
    <t>ЯЩИК ЯТП-0,25-220/36В</t>
  </si>
  <si>
    <t>Выкл.автом.А3794БУ3 стационар.ручной 400А,660В</t>
  </si>
  <si>
    <t>ВЫКЛЮЧАТЕЛЬ  АВТОМАТИЧЕСКИЙ АЕ 2043 -100  63А 12Iн 400АС УЗ 104137</t>
  </si>
  <si>
    <t>ТРАНСФОРМАТОР ОСМ 1-0,063 220/5-220</t>
  </si>
  <si>
    <t>ВЫКЛЮЧАТЕЛЬ КНОП. ВК43-21-01110 КРАСН.</t>
  </si>
  <si>
    <t>ПЛАТА РАЗМНОЖЕНИЯ PR/TEL-220-03</t>
  </si>
  <si>
    <t>ТРАСФОРМАТОР ТМГ-400/6/0,5</t>
  </si>
  <si>
    <t>ШТ</t>
  </si>
  <si>
    <t>Лот № 54 - Трансформаторы, эл.щетки, рубильники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</si>
</sst>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SheetLayoutView="100" workbookViewId="0" topLeftCell="A1">
      <selection activeCell="W9" sqref="W9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25390625" style="2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68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1518356</v>
      </c>
      <c r="C8" s="35">
        <v>157111</v>
      </c>
      <c r="D8" s="36" t="s">
        <v>33</v>
      </c>
      <c r="E8" s="37" t="s">
        <v>67</v>
      </c>
      <c r="F8" s="38">
        <v>25</v>
      </c>
      <c r="G8" s="28" t="s">
        <v>26</v>
      </c>
      <c r="H8" s="29">
        <v>80</v>
      </c>
      <c r="I8" s="32"/>
      <c r="J8" s="33"/>
      <c r="K8" s="30">
        <v>26.22</v>
      </c>
      <c r="L8" s="30">
        <f aca="true" t="shared" si="0" ref="L8:L41">(K8*F8)</f>
        <v>655.5</v>
      </c>
      <c r="M8" s="34"/>
      <c r="N8" s="20"/>
      <c r="O8" s="9"/>
    </row>
    <row r="9" spans="1:15" s="10" customFormat="1" ht="15.75" customHeight="1">
      <c r="A9" s="31">
        <f aca="true" t="shared" si="1" ref="A9:A47">A8+1</f>
        <v>2</v>
      </c>
      <c r="B9" s="35">
        <v>1253941</v>
      </c>
      <c r="C9" s="35">
        <v>157114</v>
      </c>
      <c r="D9" s="36" t="s">
        <v>34</v>
      </c>
      <c r="E9" s="37" t="s">
        <v>67</v>
      </c>
      <c r="F9" s="38">
        <v>138</v>
      </c>
      <c r="G9" s="28" t="s">
        <v>26</v>
      </c>
      <c r="H9" s="29">
        <v>80</v>
      </c>
      <c r="I9" s="32"/>
      <c r="J9" s="33"/>
      <c r="K9" s="30">
        <v>45.87</v>
      </c>
      <c r="L9" s="30">
        <f t="shared" si="0"/>
        <v>6330.0599999999995</v>
      </c>
      <c r="M9" s="34"/>
      <c r="N9" s="20"/>
      <c r="O9" s="9"/>
    </row>
    <row r="10" spans="1:15" s="10" customFormat="1" ht="15.75" customHeight="1">
      <c r="A10" s="31">
        <f t="shared" si="1"/>
        <v>3</v>
      </c>
      <c r="B10" s="35">
        <v>1253941</v>
      </c>
      <c r="C10" s="35">
        <v>157114</v>
      </c>
      <c r="D10" s="36" t="s">
        <v>34</v>
      </c>
      <c r="E10" s="37" t="s">
        <v>67</v>
      </c>
      <c r="F10" s="38">
        <v>40</v>
      </c>
      <c r="G10" s="28" t="s">
        <v>26</v>
      </c>
      <c r="H10" s="29">
        <v>80</v>
      </c>
      <c r="I10" s="32"/>
      <c r="J10" s="33"/>
      <c r="K10" s="30">
        <v>62.55</v>
      </c>
      <c r="L10" s="30">
        <f t="shared" si="0"/>
        <v>2502</v>
      </c>
      <c r="M10" s="34"/>
      <c r="N10" s="20"/>
      <c r="O10" s="9"/>
    </row>
    <row r="11" spans="1:15" s="10" customFormat="1" ht="15.75" customHeight="1">
      <c r="A11" s="31">
        <f t="shared" si="1"/>
        <v>4</v>
      </c>
      <c r="B11" s="35">
        <v>1171711</v>
      </c>
      <c r="C11" s="35">
        <v>157115</v>
      </c>
      <c r="D11" s="36" t="s">
        <v>35</v>
      </c>
      <c r="E11" s="37" t="s">
        <v>67</v>
      </c>
      <c r="F11" s="38">
        <v>116</v>
      </c>
      <c r="G11" s="28" t="s">
        <v>26</v>
      </c>
      <c r="H11" s="29">
        <v>80</v>
      </c>
      <c r="I11" s="32"/>
      <c r="J11" s="33"/>
      <c r="K11" s="30">
        <v>22.42</v>
      </c>
      <c r="L11" s="30">
        <f t="shared" si="0"/>
        <v>2600.7200000000003</v>
      </c>
      <c r="M11" s="34"/>
      <c r="N11" s="20"/>
      <c r="O11" s="9"/>
    </row>
    <row r="12" spans="1:15" s="10" customFormat="1" ht="15.75" customHeight="1">
      <c r="A12" s="31">
        <f t="shared" si="1"/>
        <v>5</v>
      </c>
      <c r="B12" s="35">
        <v>1171711</v>
      </c>
      <c r="C12" s="35">
        <v>157115</v>
      </c>
      <c r="D12" s="36" t="s">
        <v>35</v>
      </c>
      <c r="E12" s="37" t="s">
        <v>67</v>
      </c>
      <c r="F12" s="38">
        <v>26</v>
      </c>
      <c r="G12" s="28" t="s">
        <v>26</v>
      </c>
      <c r="H12" s="29">
        <v>80</v>
      </c>
      <c r="I12" s="32"/>
      <c r="J12" s="33"/>
      <c r="K12" s="30">
        <v>23.58</v>
      </c>
      <c r="L12" s="30">
        <f t="shared" si="0"/>
        <v>613.0799999999999</v>
      </c>
      <c r="M12" s="34"/>
      <c r="N12" s="20"/>
      <c r="O12" s="9"/>
    </row>
    <row r="13" spans="1:15" s="10" customFormat="1" ht="15.75" customHeight="1">
      <c r="A13" s="31">
        <f t="shared" si="1"/>
        <v>6</v>
      </c>
      <c r="B13" s="35">
        <v>1171711</v>
      </c>
      <c r="C13" s="35">
        <v>157115</v>
      </c>
      <c r="D13" s="36" t="s">
        <v>35</v>
      </c>
      <c r="E13" s="37" t="s">
        <v>67</v>
      </c>
      <c r="F13" s="38">
        <v>30</v>
      </c>
      <c r="G13" s="28" t="s">
        <v>26</v>
      </c>
      <c r="H13" s="29">
        <v>80</v>
      </c>
      <c r="I13" s="32"/>
      <c r="J13" s="33"/>
      <c r="K13" s="30">
        <v>61.16</v>
      </c>
      <c r="L13" s="30">
        <f t="shared" si="0"/>
        <v>1834.8</v>
      </c>
      <c r="M13" s="34"/>
      <c r="N13" s="20"/>
      <c r="O13" s="9"/>
    </row>
    <row r="14" spans="1:15" s="10" customFormat="1" ht="15.75" customHeight="1">
      <c r="A14" s="31">
        <f t="shared" si="1"/>
        <v>7</v>
      </c>
      <c r="B14" s="35">
        <v>1271194</v>
      </c>
      <c r="C14" s="35">
        <v>157121</v>
      </c>
      <c r="D14" s="36" t="s">
        <v>36</v>
      </c>
      <c r="E14" s="37" t="s">
        <v>67</v>
      </c>
      <c r="F14" s="38">
        <v>20</v>
      </c>
      <c r="G14" s="28" t="s">
        <v>26</v>
      </c>
      <c r="H14" s="29">
        <v>80</v>
      </c>
      <c r="I14" s="32"/>
      <c r="J14" s="33"/>
      <c r="K14" s="30">
        <v>23.58</v>
      </c>
      <c r="L14" s="30">
        <f t="shared" si="0"/>
        <v>471.59999999999997</v>
      </c>
      <c r="M14" s="34"/>
      <c r="N14" s="20"/>
      <c r="O14" s="9"/>
    </row>
    <row r="15" spans="1:15" s="10" customFormat="1" ht="15.75" customHeight="1">
      <c r="A15" s="31">
        <f t="shared" si="1"/>
        <v>8</v>
      </c>
      <c r="B15" s="35">
        <v>1271194</v>
      </c>
      <c r="C15" s="35">
        <v>157121</v>
      </c>
      <c r="D15" s="36" t="s">
        <v>36</v>
      </c>
      <c r="E15" s="37" t="s">
        <v>67</v>
      </c>
      <c r="F15" s="38">
        <v>30</v>
      </c>
      <c r="G15" s="28" t="s">
        <v>26</v>
      </c>
      <c r="H15" s="29">
        <v>80</v>
      </c>
      <c r="I15" s="32"/>
      <c r="J15" s="33"/>
      <c r="K15" s="30">
        <v>47.16</v>
      </c>
      <c r="L15" s="30">
        <f t="shared" si="0"/>
        <v>1414.8</v>
      </c>
      <c r="M15" s="34"/>
      <c r="N15" s="20"/>
      <c r="O15" s="9"/>
    </row>
    <row r="16" spans="1:15" s="10" customFormat="1" ht="15.75" customHeight="1">
      <c r="A16" s="31">
        <f t="shared" si="1"/>
        <v>9</v>
      </c>
      <c r="B16" s="35">
        <v>1449392</v>
      </c>
      <c r="C16" s="35">
        <v>160477</v>
      </c>
      <c r="D16" s="36" t="s">
        <v>37</v>
      </c>
      <c r="E16" s="37" t="s">
        <v>67</v>
      </c>
      <c r="F16" s="38">
        <v>25</v>
      </c>
      <c r="G16" s="28" t="s">
        <v>26</v>
      </c>
      <c r="H16" s="29">
        <v>95</v>
      </c>
      <c r="I16" s="32"/>
      <c r="J16" s="33"/>
      <c r="K16" s="30">
        <v>318.69</v>
      </c>
      <c r="L16" s="30">
        <f t="shared" si="0"/>
        <v>7967.25</v>
      </c>
      <c r="M16" s="34"/>
      <c r="N16" s="20"/>
      <c r="O16" s="9"/>
    </row>
    <row r="17" spans="1:15" s="10" customFormat="1" ht="15.75" customHeight="1">
      <c r="A17" s="31">
        <f t="shared" si="1"/>
        <v>10</v>
      </c>
      <c r="B17" s="35">
        <v>1017135</v>
      </c>
      <c r="C17" s="35">
        <v>160481</v>
      </c>
      <c r="D17" s="36" t="s">
        <v>38</v>
      </c>
      <c r="E17" s="37" t="s">
        <v>67</v>
      </c>
      <c r="F17" s="38">
        <v>19</v>
      </c>
      <c r="G17" s="28" t="s">
        <v>26</v>
      </c>
      <c r="H17" s="29">
        <v>95</v>
      </c>
      <c r="I17" s="32"/>
      <c r="J17" s="33"/>
      <c r="K17" s="30">
        <v>167.21</v>
      </c>
      <c r="L17" s="30">
        <f t="shared" si="0"/>
        <v>3176.9900000000002</v>
      </c>
      <c r="M17" s="34"/>
      <c r="N17" s="20"/>
      <c r="O17" s="9"/>
    </row>
    <row r="18" spans="1:15" s="10" customFormat="1" ht="15.75" customHeight="1">
      <c r="A18" s="31">
        <f t="shared" si="1"/>
        <v>11</v>
      </c>
      <c r="B18" s="35">
        <v>1104978</v>
      </c>
      <c r="C18" s="35">
        <v>160919</v>
      </c>
      <c r="D18" s="36" t="s">
        <v>39</v>
      </c>
      <c r="E18" s="37" t="s">
        <v>67</v>
      </c>
      <c r="F18" s="38">
        <v>11</v>
      </c>
      <c r="G18" s="28" t="s">
        <v>26</v>
      </c>
      <c r="H18" s="29">
        <v>95</v>
      </c>
      <c r="I18" s="32"/>
      <c r="J18" s="33"/>
      <c r="K18" s="30">
        <v>368.85</v>
      </c>
      <c r="L18" s="30">
        <f t="shared" si="0"/>
        <v>4057.3500000000004</v>
      </c>
      <c r="M18" s="34"/>
      <c r="N18" s="20"/>
      <c r="O18" s="9"/>
    </row>
    <row r="19" spans="1:15" s="10" customFormat="1" ht="15.75" customHeight="1">
      <c r="A19" s="31">
        <f t="shared" si="1"/>
        <v>12</v>
      </c>
      <c r="B19" s="35">
        <v>1117951</v>
      </c>
      <c r="C19" s="35">
        <v>161222</v>
      </c>
      <c r="D19" s="36" t="s">
        <v>40</v>
      </c>
      <c r="E19" s="37" t="s">
        <v>67</v>
      </c>
      <c r="F19" s="38">
        <v>65</v>
      </c>
      <c r="G19" s="28" t="s">
        <v>26</v>
      </c>
      <c r="H19" s="29">
        <v>95</v>
      </c>
      <c r="I19" s="32"/>
      <c r="J19" s="33"/>
      <c r="K19" s="30">
        <v>280.75</v>
      </c>
      <c r="L19" s="30">
        <f t="shared" si="0"/>
        <v>18248.75</v>
      </c>
      <c r="M19" s="34"/>
      <c r="N19" s="20"/>
      <c r="O19" s="9"/>
    </row>
    <row r="20" spans="1:15" s="10" customFormat="1" ht="15.75" customHeight="1">
      <c r="A20" s="31">
        <f t="shared" si="1"/>
        <v>13</v>
      </c>
      <c r="B20" s="35">
        <v>1117951</v>
      </c>
      <c r="C20" s="35">
        <v>161222</v>
      </c>
      <c r="D20" s="36" t="s">
        <v>40</v>
      </c>
      <c r="E20" s="37" t="s">
        <v>67</v>
      </c>
      <c r="F20" s="38">
        <v>33</v>
      </c>
      <c r="G20" s="28" t="s">
        <v>26</v>
      </c>
      <c r="H20" s="29">
        <v>95</v>
      </c>
      <c r="I20" s="32"/>
      <c r="J20" s="33"/>
      <c r="K20" s="30">
        <v>288.3</v>
      </c>
      <c r="L20" s="30">
        <f t="shared" si="0"/>
        <v>9513.9</v>
      </c>
      <c r="M20" s="34"/>
      <c r="N20" s="20"/>
      <c r="O20" s="9"/>
    </row>
    <row r="21" spans="1:15" s="10" customFormat="1" ht="15.75" customHeight="1">
      <c r="A21" s="31">
        <f t="shared" si="1"/>
        <v>14</v>
      </c>
      <c r="B21" s="35">
        <v>1127525</v>
      </c>
      <c r="C21" s="35">
        <v>161223</v>
      </c>
      <c r="D21" s="36" t="s">
        <v>41</v>
      </c>
      <c r="E21" s="37" t="s">
        <v>67</v>
      </c>
      <c r="F21" s="38">
        <v>48</v>
      </c>
      <c r="G21" s="28" t="s">
        <v>26</v>
      </c>
      <c r="H21" s="29">
        <v>95</v>
      </c>
      <c r="I21" s="32"/>
      <c r="J21" s="33"/>
      <c r="K21" s="30">
        <v>694.97</v>
      </c>
      <c r="L21" s="30">
        <f t="shared" si="0"/>
        <v>33358.56</v>
      </c>
      <c r="M21" s="34"/>
      <c r="N21" s="20"/>
      <c r="O21" s="9"/>
    </row>
    <row r="22" spans="1:15" s="10" customFormat="1" ht="15.75" customHeight="1">
      <c r="A22" s="31">
        <f t="shared" si="1"/>
        <v>15</v>
      </c>
      <c r="B22" s="35">
        <v>1424594</v>
      </c>
      <c r="C22" s="35">
        <v>161286</v>
      </c>
      <c r="D22" s="36" t="s">
        <v>42</v>
      </c>
      <c r="E22" s="37" t="s">
        <v>67</v>
      </c>
      <c r="F22" s="38">
        <v>21</v>
      </c>
      <c r="G22" s="28" t="s">
        <v>26</v>
      </c>
      <c r="H22" s="29">
        <v>95</v>
      </c>
      <c r="I22" s="32"/>
      <c r="J22" s="33"/>
      <c r="K22" s="30">
        <v>274.58</v>
      </c>
      <c r="L22" s="30">
        <f t="shared" si="0"/>
        <v>5766.179999999999</v>
      </c>
      <c r="M22" s="34"/>
      <c r="N22" s="20"/>
      <c r="O22" s="9"/>
    </row>
    <row r="23" spans="1:15" s="10" customFormat="1" ht="15.75" customHeight="1">
      <c r="A23" s="31">
        <f t="shared" si="1"/>
        <v>16</v>
      </c>
      <c r="B23" s="35">
        <v>1077162</v>
      </c>
      <c r="C23" s="35">
        <v>161313</v>
      </c>
      <c r="D23" s="36" t="s">
        <v>43</v>
      </c>
      <c r="E23" s="37" t="s">
        <v>67</v>
      </c>
      <c r="F23" s="38">
        <v>4</v>
      </c>
      <c r="G23" s="28" t="s">
        <v>26</v>
      </c>
      <c r="H23" s="29">
        <v>95</v>
      </c>
      <c r="I23" s="32"/>
      <c r="J23" s="33"/>
      <c r="K23" s="30">
        <v>6551.23</v>
      </c>
      <c r="L23" s="30">
        <f t="shared" si="0"/>
        <v>26204.92</v>
      </c>
      <c r="M23" s="34"/>
      <c r="N23" s="20"/>
      <c r="O23" s="9"/>
    </row>
    <row r="24" spans="1:15" s="10" customFormat="1" ht="15.75" customHeight="1">
      <c r="A24" s="31">
        <f t="shared" si="1"/>
        <v>17</v>
      </c>
      <c r="B24" s="35">
        <v>1150549</v>
      </c>
      <c r="C24" s="35">
        <v>161385</v>
      </c>
      <c r="D24" s="36" t="s">
        <v>44</v>
      </c>
      <c r="E24" s="37" t="s">
        <v>67</v>
      </c>
      <c r="F24" s="38">
        <v>1</v>
      </c>
      <c r="G24" s="28" t="s">
        <v>26</v>
      </c>
      <c r="H24" s="29">
        <v>95</v>
      </c>
      <c r="I24" s="32"/>
      <c r="J24" s="33"/>
      <c r="K24" s="30">
        <v>2853.72</v>
      </c>
      <c r="L24" s="30">
        <f t="shared" si="0"/>
        <v>2853.72</v>
      </c>
      <c r="M24" s="34"/>
      <c r="N24" s="20"/>
      <c r="O24" s="9"/>
    </row>
    <row r="25" spans="1:15" s="10" customFormat="1" ht="15.75" customHeight="1">
      <c r="A25" s="31">
        <f t="shared" si="1"/>
        <v>18</v>
      </c>
      <c r="B25" s="35">
        <v>1189466</v>
      </c>
      <c r="C25" s="35">
        <v>161750</v>
      </c>
      <c r="D25" s="36" t="s">
        <v>45</v>
      </c>
      <c r="E25" s="37" t="s">
        <v>67</v>
      </c>
      <c r="F25" s="38">
        <v>4</v>
      </c>
      <c r="G25" s="28" t="s">
        <v>26</v>
      </c>
      <c r="H25" s="29">
        <v>95</v>
      </c>
      <c r="I25" s="32"/>
      <c r="J25" s="33"/>
      <c r="K25" s="30">
        <v>489.39</v>
      </c>
      <c r="L25" s="30">
        <f t="shared" si="0"/>
        <v>1957.56</v>
      </c>
      <c r="M25" s="34"/>
      <c r="N25" s="20"/>
      <c r="O25" s="9"/>
    </row>
    <row r="26" spans="1:15" s="10" customFormat="1" ht="15.75" customHeight="1">
      <c r="A26" s="31">
        <f t="shared" si="1"/>
        <v>19</v>
      </c>
      <c r="B26" s="35">
        <v>1429679</v>
      </c>
      <c r="C26" s="35">
        <v>350126</v>
      </c>
      <c r="D26" s="36" t="s">
        <v>46</v>
      </c>
      <c r="E26" s="37" t="s">
        <v>67</v>
      </c>
      <c r="F26" s="38">
        <v>6</v>
      </c>
      <c r="G26" s="28" t="s">
        <v>26</v>
      </c>
      <c r="H26" s="29">
        <v>95</v>
      </c>
      <c r="I26" s="32"/>
      <c r="J26" s="33"/>
      <c r="K26" s="30">
        <v>2598.84</v>
      </c>
      <c r="L26" s="30">
        <f t="shared" si="0"/>
        <v>15593.04</v>
      </c>
      <c r="M26" s="34"/>
      <c r="N26" s="20"/>
      <c r="O26" s="9"/>
    </row>
    <row r="27" spans="1:15" s="10" customFormat="1" ht="15.75" customHeight="1">
      <c r="A27" s="31">
        <f t="shared" si="1"/>
        <v>20</v>
      </c>
      <c r="B27" s="35">
        <v>1130455</v>
      </c>
      <c r="C27" s="35">
        <v>351055</v>
      </c>
      <c r="D27" s="36" t="s">
        <v>47</v>
      </c>
      <c r="E27" s="37" t="s">
        <v>67</v>
      </c>
      <c r="F27" s="38">
        <v>3</v>
      </c>
      <c r="G27" s="28" t="s">
        <v>26</v>
      </c>
      <c r="H27" s="29">
        <v>95</v>
      </c>
      <c r="I27" s="32"/>
      <c r="J27" s="33"/>
      <c r="K27" s="30">
        <v>1055.4</v>
      </c>
      <c r="L27" s="30">
        <f t="shared" si="0"/>
        <v>3166.2000000000003</v>
      </c>
      <c r="M27" s="34"/>
      <c r="N27" s="20"/>
      <c r="O27" s="9"/>
    </row>
    <row r="28" spans="1:15" s="10" customFormat="1" ht="15.75" customHeight="1">
      <c r="A28" s="31">
        <f t="shared" si="1"/>
        <v>21</v>
      </c>
      <c r="B28" s="35">
        <v>1134984</v>
      </c>
      <c r="C28" s="35">
        <v>351732</v>
      </c>
      <c r="D28" s="36" t="s">
        <v>48</v>
      </c>
      <c r="E28" s="37" t="s">
        <v>67</v>
      </c>
      <c r="F28" s="38">
        <v>74</v>
      </c>
      <c r="G28" s="28" t="s">
        <v>26</v>
      </c>
      <c r="H28" s="29">
        <v>95</v>
      </c>
      <c r="I28" s="32"/>
      <c r="J28" s="33"/>
      <c r="K28" s="30">
        <v>289.96</v>
      </c>
      <c r="L28" s="30">
        <f t="shared" si="0"/>
        <v>21457.039999999997</v>
      </c>
      <c r="M28" s="34"/>
      <c r="N28" s="20"/>
      <c r="O28" s="9"/>
    </row>
    <row r="29" spans="1:15" s="10" customFormat="1" ht="15.75" customHeight="1">
      <c r="A29" s="31">
        <f t="shared" si="1"/>
        <v>22</v>
      </c>
      <c r="B29" s="35">
        <v>1197473</v>
      </c>
      <c r="C29" s="35">
        <v>352039</v>
      </c>
      <c r="D29" s="36" t="s">
        <v>49</v>
      </c>
      <c r="E29" s="37" t="s">
        <v>67</v>
      </c>
      <c r="F29" s="38">
        <v>5</v>
      </c>
      <c r="G29" s="28" t="s">
        <v>26</v>
      </c>
      <c r="H29" s="29">
        <v>95</v>
      </c>
      <c r="I29" s="32"/>
      <c r="J29" s="33"/>
      <c r="K29" s="30">
        <v>472.13</v>
      </c>
      <c r="L29" s="30">
        <f t="shared" si="0"/>
        <v>2360.65</v>
      </c>
      <c r="M29" s="34"/>
      <c r="N29" s="20"/>
      <c r="O29" s="9"/>
    </row>
    <row r="30" spans="1:15" s="10" customFormat="1" ht="15.75" customHeight="1">
      <c r="A30" s="31">
        <f t="shared" si="1"/>
        <v>23</v>
      </c>
      <c r="B30" s="35">
        <v>1432594</v>
      </c>
      <c r="C30" s="35">
        <v>352839</v>
      </c>
      <c r="D30" s="36" t="s">
        <v>50</v>
      </c>
      <c r="E30" s="37" t="s">
        <v>67</v>
      </c>
      <c r="F30" s="38">
        <v>20</v>
      </c>
      <c r="G30" s="28" t="s">
        <v>26</v>
      </c>
      <c r="H30" s="29">
        <v>95</v>
      </c>
      <c r="I30" s="32"/>
      <c r="J30" s="33"/>
      <c r="K30" s="30">
        <v>472.13</v>
      </c>
      <c r="L30" s="30">
        <f t="shared" si="0"/>
        <v>9442.6</v>
      </c>
      <c r="M30" s="34"/>
      <c r="N30" s="20"/>
      <c r="O30" s="9"/>
    </row>
    <row r="31" spans="1:15" s="10" customFormat="1" ht="15.75" customHeight="1">
      <c r="A31" s="31">
        <f t="shared" si="1"/>
        <v>24</v>
      </c>
      <c r="B31" s="35">
        <v>1043155</v>
      </c>
      <c r="C31" s="35">
        <v>352840</v>
      </c>
      <c r="D31" s="36" t="s">
        <v>51</v>
      </c>
      <c r="E31" s="37" t="s">
        <v>67</v>
      </c>
      <c r="F31" s="38">
        <v>22</v>
      </c>
      <c r="G31" s="28" t="s">
        <v>26</v>
      </c>
      <c r="H31" s="29">
        <v>95</v>
      </c>
      <c r="I31" s="32"/>
      <c r="J31" s="33"/>
      <c r="K31" s="30">
        <v>472.13</v>
      </c>
      <c r="L31" s="30">
        <f t="shared" si="0"/>
        <v>10386.86</v>
      </c>
      <c r="M31" s="34"/>
      <c r="N31" s="20"/>
      <c r="O31" s="9"/>
    </row>
    <row r="32" spans="1:15" s="10" customFormat="1" ht="15.75" customHeight="1">
      <c r="A32" s="31">
        <f t="shared" si="1"/>
        <v>25</v>
      </c>
      <c r="B32" s="35">
        <v>1171360</v>
      </c>
      <c r="C32" s="35">
        <v>352845</v>
      </c>
      <c r="D32" s="36" t="s">
        <v>52</v>
      </c>
      <c r="E32" s="37" t="s">
        <v>67</v>
      </c>
      <c r="F32" s="38">
        <v>13</v>
      </c>
      <c r="G32" s="28" t="s">
        <v>26</v>
      </c>
      <c r="H32" s="29">
        <v>95</v>
      </c>
      <c r="I32" s="32"/>
      <c r="J32" s="33"/>
      <c r="K32" s="30">
        <v>566.5</v>
      </c>
      <c r="L32" s="30">
        <f t="shared" si="0"/>
        <v>7364.5</v>
      </c>
      <c r="M32" s="34"/>
      <c r="N32" s="20"/>
      <c r="O32" s="9"/>
    </row>
    <row r="33" spans="1:15" s="10" customFormat="1" ht="15.75" customHeight="1">
      <c r="A33" s="31">
        <f t="shared" si="1"/>
        <v>26</v>
      </c>
      <c r="B33" s="35">
        <v>1126378</v>
      </c>
      <c r="C33" s="35">
        <v>352849</v>
      </c>
      <c r="D33" s="36" t="s">
        <v>53</v>
      </c>
      <c r="E33" s="37" t="s">
        <v>67</v>
      </c>
      <c r="F33" s="38">
        <v>9</v>
      </c>
      <c r="G33" s="28" t="s">
        <v>26</v>
      </c>
      <c r="H33" s="29">
        <v>95</v>
      </c>
      <c r="I33" s="32"/>
      <c r="J33" s="33"/>
      <c r="K33" s="30">
        <v>131.48</v>
      </c>
      <c r="L33" s="30">
        <f t="shared" si="0"/>
        <v>1183.32</v>
      </c>
      <c r="M33" s="34"/>
      <c r="N33" s="20"/>
      <c r="O33" s="9"/>
    </row>
    <row r="34" spans="1:15" s="10" customFormat="1" ht="15.75" customHeight="1">
      <c r="A34" s="31">
        <f t="shared" si="1"/>
        <v>27</v>
      </c>
      <c r="B34" s="35">
        <v>1701270</v>
      </c>
      <c r="C34" s="35">
        <v>353243</v>
      </c>
      <c r="D34" s="36" t="s">
        <v>54</v>
      </c>
      <c r="E34" s="37" t="s">
        <v>67</v>
      </c>
      <c r="F34" s="38">
        <v>96</v>
      </c>
      <c r="G34" s="28" t="s">
        <v>26</v>
      </c>
      <c r="H34" s="29">
        <v>95</v>
      </c>
      <c r="I34" s="32"/>
      <c r="J34" s="33"/>
      <c r="K34" s="30">
        <v>73.67</v>
      </c>
      <c r="L34" s="30">
        <f t="shared" si="0"/>
        <v>7072.32</v>
      </c>
      <c r="M34" s="34"/>
      <c r="N34" s="20"/>
      <c r="O34" s="9"/>
    </row>
    <row r="35" spans="1:15" s="10" customFormat="1" ht="15.75" customHeight="1">
      <c r="A35" s="31">
        <f t="shared" si="1"/>
        <v>28</v>
      </c>
      <c r="B35" s="35">
        <v>1367327</v>
      </c>
      <c r="C35" s="35">
        <v>353430</v>
      </c>
      <c r="D35" s="36" t="s">
        <v>55</v>
      </c>
      <c r="E35" s="37" t="s">
        <v>67</v>
      </c>
      <c r="F35" s="38">
        <v>20</v>
      </c>
      <c r="G35" s="28" t="s">
        <v>26</v>
      </c>
      <c r="H35" s="29">
        <v>95</v>
      </c>
      <c r="I35" s="32"/>
      <c r="J35" s="33"/>
      <c r="K35" s="30">
        <v>117.04</v>
      </c>
      <c r="L35" s="30">
        <f t="shared" si="0"/>
        <v>2340.8</v>
      </c>
      <c r="M35" s="34"/>
      <c r="N35" s="20"/>
      <c r="O35" s="9"/>
    </row>
    <row r="36" spans="1:15" s="10" customFormat="1" ht="15.75" customHeight="1">
      <c r="A36" s="31">
        <f t="shared" si="1"/>
        <v>29</v>
      </c>
      <c r="B36" s="35">
        <v>1367327</v>
      </c>
      <c r="C36" s="35">
        <v>353430</v>
      </c>
      <c r="D36" s="36" t="s">
        <v>55</v>
      </c>
      <c r="E36" s="37" t="s">
        <v>67</v>
      </c>
      <c r="F36" s="38">
        <v>8</v>
      </c>
      <c r="G36" s="28" t="s">
        <v>26</v>
      </c>
      <c r="H36" s="29">
        <v>95</v>
      </c>
      <c r="I36" s="32"/>
      <c r="J36" s="33"/>
      <c r="K36" s="30">
        <v>140.45</v>
      </c>
      <c r="L36" s="30">
        <f t="shared" si="0"/>
        <v>1123.6</v>
      </c>
      <c r="M36" s="34"/>
      <c r="N36" s="20"/>
      <c r="O36" s="9"/>
    </row>
    <row r="37" spans="1:15" s="10" customFormat="1" ht="15.75" customHeight="1">
      <c r="A37" s="31">
        <f t="shared" si="1"/>
        <v>30</v>
      </c>
      <c r="B37" s="35">
        <v>1205369</v>
      </c>
      <c r="C37" s="35">
        <v>353454</v>
      </c>
      <c r="D37" s="36" t="s">
        <v>56</v>
      </c>
      <c r="E37" s="37" t="s">
        <v>67</v>
      </c>
      <c r="F37" s="38">
        <v>6</v>
      </c>
      <c r="G37" s="28" t="s">
        <v>26</v>
      </c>
      <c r="H37" s="29">
        <v>95</v>
      </c>
      <c r="I37" s="32"/>
      <c r="J37" s="33"/>
      <c r="K37" s="30">
        <v>407.39</v>
      </c>
      <c r="L37" s="30">
        <f t="shared" si="0"/>
        <v>2444.34</v>
      </c>
      <c r="M37" s="34"/>
      <c r="N37" s="20"/>
      <c r="O37" s="9"/>
    </row>
    <row r="38" spans="1:15" s="10" customFormat="1" ht="15.75" customHeight="1">
      <c r="A38" s="31">
        <f t="shared" si="1"/>
        <v>31</v>
      </c>
      <c r="B38" s="35">
        <v>1001301</v>
      </c>
      <c r="C38" s="35">
        <v>353895</v>
      </c>
      <c r="D38" s="36" t="s">
        <v>57</v>
      </c>
      <c r="E38" s="37" t="s">
        <v>67</v>
      </c>
      <c r="F38" s="38">
        <v>4</v>
      </c>
      <c r="G38" s="28" t="s">
        <v>26</v>
      </c>
      <c r="H38" s="29">
        <v>95</v>
      </c>
      <c r="I38" s="32"/>
      <c r="J38" s="33"/>
      <c r="K38" s="30">
        <v>16299.53</v>
      </c>
      <c r="L38" s="30">
        <f t="shared" si="0"/>
        <v>65198.12</v>
      </c>
      <c r="M38" s="34"/>
      <c r="N38" s="20"/>
      <c r="O38" s="9"/>
    </row>
    <row r="39" spans="1:15" s="10" customFormat="1" ht="15.75" customHeight="1">
      <c r="A39" s="31">
        <f t="shared" si="1"/>
        <v>32</v>
      </c>
      <c r="B39" s="35">
        <v>1130702</v>
      </c>
      <c r="C39" s="35">
        <v>354191</v>
      </c>
      <c r="D39" s="36" t="s">
        <v>58</v>
      </c>
      <c r="E39" s="37" t="s">
        <v>67</v>
      </c>
      <c r="F39" s="38">
        <v>9</v>
      </c>
      <c r="G39" s="28" t="s">
        <v>26</v>
      </c>
      <c r="H39" s="29">
        <v>95</v>
      </c>
      <c r="I39" s="32"/>
      <c r="J39" s="33"/>
      <c r="K39" s="30">
        <v>239.24</v>
      </c>
      <c r="L39" s="30">
        <f t="shared" si="0"/>
        <v>2153.16</v>
      </c>
      <c r="M39" s="34"/>
      <c r="N39" s="20"/>
      <c r="O39" s="9"/>
    </row>
    <row r="40" spans="1:15" s="10" customFormat="1" ht="15.75" customHeight="1">
      <c r="A40" s="31">
        <f t="shared" si="1"/>
        <v>33</v>
      </c>
      <c r="B40" s="35">
        <v>1077156</v>
      </c>
      <c r="C40" s="35">
        <v>354192</v>
      </c>
      <c r="D40" s="36" t="s">
        <v>59</v>
      </c>
      <c r="E40" s="37" t="s">
        <v>67</v>
      </c>
      <c r="F40" s="38">
        <v>9</v>
      </c>
      <c r="G40" s="28" t="s">
        <v>26</v>
      </c>
      <c r="H40" s="29">
        <v>95</v>
      </c>
      <c r="I40" s="32"/>
      <c r="J40" s="33"/>
      <c r="K40" s="30">
        <v>239.24</v>
      </c>
      <c r="L40" s="30">
        <f t="shared" si="0"/>
        <v>2153.16</v>
      </c>
      <c r="M40" s="34"/>
      <c r="N40" s="20"/>
      <c r="O40" s="9"/>
    </row>
    <row r="41" spans="1:15" s="10" customFormat="1" ht="15.75" customHeight="1">
      <c r="A41" s="31">
        <f t="shared" si="1"/>
        <v>34</v>
      </c>
      <c r="B41" s="35">
        <v>1071123</v>
      </c>
      <c r="C41" s="35">
        <v>354523</v>
      </c>
      <c r="D41" s="36" t="s">
        <v>60</v>
      </c>
      <c r="E41" s="37" t="s">
        <v>67</v>
      </c>
      <c r="F41" s="38">
        <v>2</v>
      </c>
      <c r="G41" s="28" t="s">
        <v>26</v>
      </c>
      <c r="H41" s="29">
        <v>95</v>
      </c>
      <c r="I41" s="32"/>
      <c r="J41" s="33"/>
      <c r="K41" s="30">
        <v>950.85</v>
      </c>
      <c r="L41" s="30">
        <f t="shared" si="0"/>
        <v>1901.7</v>
      </c>
      <c r="M41" s="34"/>
      <c r="N41" s="20"/>
      <c r="O41" s="9"/>
    </row>
    <row r="42" spans="1:15" s="10" customFormat="1" ht="15.75" customHeight="1">
      <c r="A42" s="31">
        <f t="shared" si="1"/>
        <v>35</v>
      </c>
      <c r="B42" s="35">
        <v>1046670</v>
      </c>
      <c r="C42" s="35">
        <v>357934</v>
      </c>
      <c r="D42" s="36" t="s">
        <v>61</v>
      </c>
      <c r="E42" s="37" t="s">
        <v>67</v>
      </c>
      <c r="F42" s="38">
        <v>6</v>
      </c>
      <c r="G42" s="28" t="s">
        <v>26</v>
      </c>
      <c r="H42" s="29">
        <v>95</v>
      </c>
      <c r="I42" s="32"/>
      <c r="J42" s="33"/>
      <c r="K42" s="30">
        <v>36702.94</v>
      </c>
      <c r="L42" s="30">
        <f aca="true" t="shared" si="2" ref="L42:L47">(K42*F42)</f>
        <v>220217.64</v>
      </c>
      <c r="M42" s="34"/>
      <c r="N42" s="20"/>
      <c r="O42" s="9"/>
    </row>
    <row r="43" spans="1:15" s="10" customFormat="1" ht="15.75" customHeight="1">
      <c r="A43" s="31">
        <f t="shared" si="1"/>
        <v>36</v>
      </c>
      <c r="B43" s="35">
        <v>1073731</v>
      </c>
      <c r="C43" s="35">
        <v>357983</v>
      </c>
      <c r="D43" s="36" t="s">
        <v>62</v>
      </c>
      <c r="E43" s="37" t="s">
        <v>67</v>
      </c>
      <c r="F43" s="38">
        <v>21</v>
      </c>
      <c r="G43" s="28" t="s">
        <v>26</v>
      </c>
      <c r="H43" s="29">
        <v>95</v>
      </c>
      <c r="I43" s="32"/>
      <c r="J43" s="33"/>
      <c r="K43" s="30">
        <v>433.22</v>
      </c>
      <c r="L43" s="30">
        <f t="shared" si="2"/>
        <v>9097.62</v>
      </c>
      <c r="M43" s="34"/>
      <c r="N43" s="20"/>
      <c r="O43" s="9"/>
    </row>
    <row r="44" spans="1:15" s="10" customFormat="1" ht="15.75" customHeight="1">
      <c r="A44" s="31">
        <f t="shared" si="1"/>
        <v>37</v>
      </c>
      <c r="B44" s="35">
        <v>1117951</v>
      </c>
      <c r="C44" s="35">
        <v>358025</v>
      </c>
      <c r="D44" s="36" t="s">
        <v>63</v>
      </c>
      <c r="E44" s="37" t="s">
        <v>67</v>
      </c>
      <c r="F44" s="38">
        <v>1</v>
      </c>
      <c r="G44" s="28" t="s">
        <v>26</v>
      </c>
      <c r="H44" s="29">
        <v>95</v>
      </c>
      <c r="I44" s="32"/>
      <c r="J44" s="33"/>
      <c r="K44" s="30">
        <v>1699.31</v>
      </c>
      <c r="L44" s="30">
        <f t="shared" si="2"/>
        <v>1699.31</v>
      </c>
      <c r="M44" s="34"/>
      <c r="N44" s="20"/>
      <c r="O44" s="9"/>
    </row>
    <row r="45" spans="1:15" s="10" customFormat="1" ht="15.75" customHeight="1">
      <c r="A45" s="31">
        <f t="shared" si="1"/>
        <v>38</v>
      </c>
      <c r="B45" s="35">
        <v>1130292</v>
      </c>
      <c r="C45" s="35">
        <v>358040</v>
      </c>
      <c r="D45" s="36" t="s">
        <v>64</v>
      </c>
      <c r="E45" s="37" t="s">
        <v>67</v>
      </c>
      <c r="F45" s="38">
        <v>2</v>
      </c>
      <c r="G45" s="28" t="s">
        <v>26</v>
      </c>
      <c r="H45" s="29">
        <v>95</v>
      </c>
      <c r="I45" s="32"/>
      <c r="J45" s="33"/>
      <c r="K45" s="30">
        <v>79.11</v>
      </c>
      <c r="L45" s="30">
        <f t="shared" si="2"/>
        <v>158.22</v>
      </c>
      <c r="M45" s="34"/>
      <c r="N45" s="20"/>
      <c r="O45" s="9"/>
    </row>
    <row r="46" spans="1:15" s="10" customFormat="1" ht="15.75" customHeight="1">
      <c r="A46" s="31">
        <f t="shared" si="1"/>
        <v>39</v>
      </c>
      <c r="B46" s="35">
        <v>1169813</v>
      </c>
      <c r="C46" s="35">
        <v>358151</v>
      </c>
      <c r="D46" s="36" t="s">
        <v>65</v>
      </c>
      <c r="E46" s="37" t="s">
        <v>67</v>
      </c>
      <c r="F46" s="38">
        <v>2</v>
      </c>
      <c r="G46" s="28" t="s">
        <v>26</v>
      </c>
      <c r="H46" s="29">
        <v>95</v>
      </c>
      <c r="I46" s="32"/>
      <c r="J46" s="33"/>
      <c r="K46" s="30">
        <v>944.15</v>
      </c>
      <c r="L46" s="30">
        <f t="shared" si="2"/>
        <v>1888.3</v>
      </c>
      <c r="M46" s="34"/>
      <c r="N46" s="20"/>
      <c r="O46" s="9"/>
    </row>
    <row r="47" spans="1:15" s="10" customFormat="1" ht="15.75" customHeight="1">
      <c r="A47" s="31">
        <f t="shared" si="1"/>
        <v>40</v>
      </c>
      <c r="B47" s="35">
        <v>1766482</v>
      </c>
      <c r="C47" s="35">
        <v>371475</v>
      </c>
      <c r="D47" s="36" t="s">
        <v>66</v>
      </c>
      <c r="E47" s="37" t="s">
        <v>67</v>
      </c>
      <c r="F47" s="38">
        <v>2</v>
      </c>
      <c r="G47" s="28" t="s">
        <v>26</v>
      </c>
      <c r="H47" s="29">
        <v>95</v>
      </c>
      <c r="I47" s="32"/>
      <c r="J47" s="33"/>
      <c r="K47" s="30">
        <v>97005.38</v>
      </c>
      <c r="L47" s="30">
        <f t="shared" si="2"/>
        <v>194010.76</v>
      </c>
      <c r="M47" s="34"/>
      <c r="N47" s="20"/>
      <c r="O47" s="9"/>
    </row>
    <row r="48" spans="1:15" s="4" customFormat="1" ht="16.5" customHeight="1">
      <c r="A48" s="23"/>
      <c r="B48" s="24"/>
      <c r="C48" s="24"/>
      <c r="D48" s="24"/>
      <c r="E48" s="24"/>
      <c r="F48" s="24"/>
      <c r="G48" s="28"/>
      <c r="H48" s="24"/>
      <c r="I48" s="24"/>
      <c r="J48" s="24"/>
      <c r="K48" s="25" t="s">
        <v>3</v>
      </c>
      <c r="L48" s="39">
        <f>SUM(L8:L47)</f>
        <v>711941</v>
      </c>
      <c r="M48" s="25" t="s">
        <v>3</v>
      </c>
      <c r="N48" s="21">
        <f>SUBTOTAL(9,N8:N47)</f>
        <v>0</v>
      </c>
      <c r="O48" s="15" t="s">
        <v>20</v>
      </c>
    </row>
    <row r="49" spans="1:15" ht="25.5" customHeight="1">
      <c r="A49" s="45" t="s">
        <v>19</v>
      </c>
      <c r="B49" s="53"/>
      <c r="C49" s="53"/>
      <c r="D49" s="53"/>
      <c r="E49" s="53"/>
      <c r="F49" s="53"/>
      <c r="G49" s="53"/>
      <c r="H49" s="53"/>
      <c r="I49" s="26"/>
      <c r="J49" s="26"/>
      <c r="K49" s="26"/>
      <c r="L49" s="40">
        <f>L48*1.2</f>
        <v>854329.2</v>
      </c>
      <c r="M49" s="26"/>
      <c r="N49" s="27">
        <f>N48*1.2</f>
        <v>0</v>
      </c>
      <c r="O49" s="14" t="s">
        <v>32</v>
      </c>
    </row>
    <row r="50" spans="1:15" s="7" customFormat="1" ht="23.25" customHeight="1">
      <c r="A50" s="62" t="s">
        <v>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>
      <c r="A51" s="61" t="s">
        <v>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1:15" ht="15.75">
      <c r="A52" s="61" t="s">
        <v>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1:15" ht="15.75">
      <c r="A53" s="61" t="s">
        <v>28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1:16" ht="60" customHeight="1">
      <c r="A54" s="61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16"/>
    </row>
    <row r="55" spans="1:12" ht="28.5" customHeight="1">
      <c r="A55" s="60" t="s">
        <v>21</v>
      </c>
      <c r="B55" s="60"/>
      <c r="C55" s="60"/>
      <c r="D55" s="60"/>
      <c r="E55" s="60"/>
      <c r="F55" s="17"/>
      <c r="G55" s="18"/>
      <c r="H55" s="18"/>
      <c r="I55" s="3"/>
      <c r="J55" s="18" t="s">
        <v>22</v>
      </c>
      <c r="K55" s="19"/>
      <c r="L55" s="19"/>
    </row>
    <row r="56" spans="1:12" ht="28.5" customHeight="1">
      <c r="A56" s="41" t="s">
        <v>23</v>
      </c>
      <c r="B56" s="41" t="s">
        <v>24</v>
      </c>
      <c r="C56" s="41"/>
      <c r="D56" s="41"/>
      <c r="E56" s="41"/>
      <c r="F56" s="42" t="s">
        <v>25</v>
      </c>
      <c r="G56" s="42"/>
      <c r="H56" s="42"/>
      <c r="I56" s="3"/>
      <c r="J56" s="19"/>
      <c r="K56" s="19"/>
      <c r="L56" s="19"/>
    </row>
    <row r="57" spans="4:13" ht="15">
      <c r="D57" s="3"/>
      <c r="E57" s="6"/>
      <c r="F57" s="3"/>
      <c r="G57" s="3"/>
      <c r="H57" s="3"/>
      <c r="I57" s="3"/>
      <c r="J57" s="3"/>
      <c r="K57" s="3"/>
      <c r="L57" s="3"/>
      <c r="M57" s="7"/>
    </row>
  </sheetData>
  <sheetProtection/>
  <autoFilter ref="A7:O48"/>
  <mergeCells count="26">
    <mergeCell ref="M4:M6"/>
    <mergeCell ref="D5:D6"/>
    <mergeCell ref="A4:A6"/>
    <mergeCell ref="A55:E55"/>
    <mergeCell ref="A54:O54"/>
    <mergeCell ref="A53:O53"/>
    <mergeCell ref="A50:O50"/>
    <mergeCell ref="A52:O52"/>
    <mergeCell ref="A51:O51"/>
    <mergeCell ref="C5:C6"/>
    <mergeCell ref="L4:L6"/>
    <mergeCell ref="A49:H49"/>
    <mergeCell ref="A1:O1"/>
    <mergeCell ref="A2:O2"/>
    <mergeCell ref="B4:J4"/>
    <mergeCell ref="N4:N6"/>
    <mergeCell ref="O4:O6"/>
    <mergeCell ref="E5:E6"/>
    <mergeCell ref="B5:B6"/>
    <mergeCell ref="J5:J6"/>
    <mergeCell ref="A56:E56"/>
    <mergeCell ref="F56:H56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47"/>
    <dataValidation type="decimal" allowBlank="1" showErrorMessage="1" errorTitle="Ошибка!" error="Значение должно быть числом" sqref="F8:F47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2019-06-17T07:37:23Z</dcterms:modified>
  <cp:category/>
  <cp:version/>
  <cp:contentType/>
  <cp:contentStatus/>
</cp:coreProperties>
</file>