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'РНХн'!$A$7:$O$20</definedName>
    <definedName name="_xlnm.Print_Area" localSheetId="0">'РНХн'!$A$1:$O$28</definedName>
  </definedNames>
  <calcPr fullCalcOnLoad="1"/>
</workbook>
</file>

<file path=xl/sharedStrings.xml><?xml version="1.0" encoding="utf-8"?>
<sst xmlns="http://schemas.openxmlformats.org/spreadsheetml/2006/main" count="71" uniqueCount="46">
  <si>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</si>
  <si>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</si>
  <si>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</si>
  <si>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</si>
  <si>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</si>
  <si>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</si>
  <si>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</si>
  <si>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</si>
  <si>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</si>
  <si>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</si>
  <si>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</si>
  <si>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</si>
  <si>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</si>
  <si>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</si>
  <si>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</si>
  <si>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</si>
  <si>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</si>
  <si>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</si>
  <si>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</si>
  <si>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</si>
  <si>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</si>
  <si>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</si>
  <si>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</si>
  <si>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</si>
  <si>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</si>
  <si>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</si>
  <si>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</si>
  <si>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</si>
  <si>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</si>
  <si>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</si>
  <si>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</si>
  <si>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</si>
  <si>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</si>
  <si>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ПРОВОД FEP-2,5 Ж/З</t>
  </si>
  <si>
    <t>КАБЕЛЬ  UNITRONIC 4х2х26</t>
  </si>
  <si>
    <t>КАБЕЛЬ ТПВБбГ 7Х8/1.6ММ</t>
  </si>
  <si>
    <t>ПРОВОД ТРВ 2*0,5</t>
  </si>
  <si>
    <t>ПРОВОД ТРП 2*0,5</t>
  </si>
  <si>
    <t>ПРОВОД ПУВ 1*1Б</t>
  </si>
  <si>
    <t>ПРОВОД ПУГВ  1*1г</t>
  </si>
  <si>
    <t>ПРОВОД ПУВ 1*1,5 БЕЛЫЙ</t>
  </si>
  <si>
    <t>Провод АППВ/ПАВП 2*6,0</t>
  </si>
  <si>
    <t>КАБЕЛЬ -АКВВГ-7*2,5</t>
  </si>
  <si>
    <t>КАБЕЛЬ АКВВГ 10*2,5</t>
  </si>
  <si>
    <t>М</t>
  </si>
  <si>
    <t>Лот № 52 - Кабельная продукция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</si>
</sst>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1035244</v>
      </c>
      <c r="C8" s="35">
        <v>371537</v>
      </c>
      <c r="D8" s="36" t="s">
        <v>33</v>
      </c>
      <c r="E8" s="37" t="s">
        <v>44</v>
      </c>
      <c r="F8" s="38">
        <v>410</v>
      </c>
      <c r="G8" s="28" t="s">
        <v>26</v>
      </c>
      <c r="H8" s="29">
        <v>36</v>
      </c>
      <c r="I8" s="32"/>
      <c r="J8" s="33"/>
      <c r="K8" s="30">
        <v>44.46</v>
      </c>
      <c r="L8" s="30">
        <f aca="true" t="shared" si="0" ref="L8:L19">(K8*F8)</f>
        <v>18228.6</v>
      </c>
      <c r="M8" s="34"/>
      <c r="N8" s="20"/>
      <c r="O8" s="9"/>
    </row>
    <row r="9" spans="1:15" s="10" customFormat="1" ht="15.75" customHeight="1">
      <c r="A9" s="31">
        <f>A8+1</f>
        <v>2</v>
      </c>
      <c r="B9" s="35">
        <v>1296815</v>
      </c>
      <c r="C9" s="35">
        <v>371576</v>
      </c>
      <c r="D9" s="36" t="s">
        <v>34</v>
      </c>
      <c r="E9" s="37" t="s">
        <v>44</v>
      </c>
      <c r="F9" s="38">
        <v>380</v>
      </c>
      <c r="G9" s="28" t="s">
        <v>26</v>
      </c>
      <c r="H9" s="29">
        <v>36</v>
      </c>
      <c r="I9" s="32"/>
      <c r="J9" s="33"/>
      <c r="K9" s="30">
        <v>178.68</v>
      </c>
      <c r="L9" s="30">
        <f t="shared" si="0"/>
        <v>67898.40000000001</v>
      </c>
      <c r="M9" s="34"/>
      <c r="N9" s="20"/>
      <c r="O9" s="9"/>
    </row>
    <row r="10" spans="1:15" s="10" customFormat="1" ht="15.75" customHeight="1">
      <c r="A10" s="31">
        <f aca="true" t="shared" si="1" ref="A10:A19">A9+1</f>
        <v>3</v>
      </c>
      <c r="B10" s="35">
        <v>1119879</v>
      </c>
      <c r="C10" s="35">
        <v>417020</v>
      </c>
      <c r="D10" s="36" t="s">
        <v>35</v>
      </c>
      <c r="E10" s="37" t="s">
        <v>44</v>
      </c>
      <c r="F10" s="38">
        <v>144</v>
      </c>
      <c r="G10" s="28" t="s">
        <v>26</v>
      </c>
      <c r="H10" s="29">
        <v>38</v>
      </c>
      <c r="I10" s="32"/>
      <c r="J10" s="33"/>
      <c r="K10" s="30">
        <v>31.44</v>
      </c>
      <c r="L10" s="30">
        <f t="shared" si="0"/>
        <v>4527.360000000001</v>
      </c>
      <c r="M10" s="34"/>
      <c r="N10" s="20"/>
      <c r="O10" s="9"/>
    </row>
    <row r="11" spans="1:15" s="10" customFormat="1" ht="15.75" customHeight="1">
      <c r="A11" s="31">
        <f t="shared" si="1"/>
        <v>4</v>
      </c>
      <c r="B11" s="35">
        <v>1046553</v>
      </c>
      <c r="C11" s="35">
        <v>140056</v>
      </c>
      <c r="D11" s="36" t="s">
        <v>36</v>
      </c>
      <c r="E11" s="37" t="s">
        <v>44</v>
      </c>
      <c r="F11" s="38">
        <v>269</v>
      </c>
      <c r="G11" s="28" t="s">
        <v>26</v>
      </c>
      <c r="H11" s="29">
        <v>95</v>
      </c>
      <c r="I11" s="32"/>
      <c r="J11" s="33"/>
      <c r="K11" s="30">
        <v>0.58</v>
      </c>
      <c r="L11" s="30">
        <f t="shared" si="0"/>
        <v>156.01999999999998</v>
      </c>
      <c r="M11" s="34"/>
      <c r="N11" s="20"/>
      <c r="O11" s="9"/>
    </row>
    <row r="12" spans="1:15" s="10" customFormat="1" ht="15.75" customHeight="1">
      <c r="A12" s="31">
        <f t="shared" si="1"/>
        <v>5</v>
      </c>
      <c r="B12" s="35">
        <v>1015753</v>
      </c>
      <c r="C12" s="35">
        <v>140071</v>
      </c>
      <c r="D12" s="36" t="s">
        <v>37</v>
      </c>
      <c r="E12" s="37" t="s">
        <v>44</v>
      </c>
      <c r="F12" s="38">
        <v>840</v>
      </c>
      <c r="G12" s="28" t="s">
        <v>26</v>
      </c>
      <c r="H12" s="29">
        <v>95</v>
      </c>
      <c r="I12" s="32"/>
      <c r="J12" s="33"/>
      <c r="K12" s="30">
        <v>0.7</v>
      </c>
      <c r="L12" s="30">
        <f t="shared" si="0"/>
        <v>588</v>
      </c>
      <c r="M12" s="34"/>
      <c r="N12" s="20"/>
      <c r="O12" s="9"/>
    </row>
    <row r="13" spans="1:15" s="10" customFormat="1" ht="15.75" customHeight="1">
      <c r="A13" s="31">
        <f t="shared" si="1"/>
        <v>6</v>
      </c>
      <c r="B13" s="35">
        <v>1401099</v>
      </c>
      <c r="C13" s="35">
        <v>141040</v>
      </c>
      <c r="D13" s="36" t="s">
        <v>38</v>
      </c>
      <c r="E13" s="37" t="s">
        <v>44</v>
      </c>
      <c r="F13" s="38">
        <v>719</v>
      </c>
      <c r="G13" s="28" t="s">
        <v>26</v>
      </c>
      <c r="H13" s="29">
        <v>95</v>
      </c>
      <c r="I13" s="32"/>
      <c r="J13" s="33"/>
      <c r="K13" s="30">
        <v>2.47</v>
      </c>
      <c r="L13" s="30">
        <f t="shared" si="0"/>
        <v>1775.93</v>
      </c>
      <c r="M13" s="34"/>
      <c r="N13" s="20"/>
      <c r="O13" s="9"/>
    </row>
    <row r="14" spans="1:15" s="10" customFormat="1" ht="15.75" customHeight="1">
      <c r="A14" s="31">
        <f t="shared" si="1"/>
        <v>7</v>
      </c>
      <c r="B14" s="35">
        <v>1440820</v>
      </c>
      <c r="C14" s="35">
        <v>141125</v>
      </c>
      <c r="D14" s="36" t="s">
        <v>39</v>
      </c>
      <c r="E14" s="37" t="s">
        <v>44</v>
      </c>
      <c r="F14" s="38">
        <v>15</v>
      </c>
      <c r="G14" s="28" t="s">
        <v>26</v>
      </c>
      <c r="H14" s="29">
        <v>95</v>
      </c>
      <c r="I14" s="32"/>
      <c r="J14" s="33"/>
      <c r="K14" s="30">
        <v>3.01</v>
      </c>
      <c r="L14" s="30">
        <f t="shared" si="0"/>
        <v>45.15</v>
      </c>
      <c r="M14" s="34"/>
      <c r="N14" s="20"/>
      <c r="O14" s="9"/>
    </row>
    <row r="15" spans="1:15" s="10" customFormat="1" ht="15.75" customHeight="1">
      <c r="A15" s="31">
        <f t="shared" si="1"/>
        <v>8</v>
      </c>
      <c r="B15" s="35">
        <v>1446779</v>
      </c>
      <c r="C15" s="35">
        <v>141393</v>
      </c>
      <c r="D15" s="36" t="s">
        <v>40</v>
      </c>
      <c r="E15" s="37" t="s">
        <v>44</v>
      </c>
      <c r="F15" s="38">
        <v>100</v>
      </c>
      <c r="G15" s="28" t="s">
        <v>26</v>
      </c>
      <c r="H15" s="29">
        <v>95</v>
      </c>
      <c r="I15" s="32"/>
      <c r="J15" s="33"/>
      <c r="K15" s="30">
        <v>3</v>
      </c>
      <c r="L15" s="30">
        <f t="shared" si="0"/>
        <v>300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1446779</v>
      </c>
      <c r="C16" s="35">
        <v>141393</v>
      </c>
      <c r="D16" s="36" t="s">
        <v>40</v>
      </c>
      <c r="E16" s="37" t="s">
        <v>44</v>
      </c>
      <c r="F16" s="38">
        <v>142</v>
      </c>
      <c r="G16" s="28" t="s">
        <v>26</v>
      </c>
      <c r="H16" s="29">
        <v>95</v>
      </c>
      <c r="I16" s="32"/>
      <c r="J16" s="33"/>
      <c r="K16" s="30">
        <v>3.02</v>
      </c>
      <c r="L16" s="30">
        <f t="shared" si="0"/>
        <v>428.84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1005011</v>
      </c>
      <c r="C17" s="35">
        <v>141551</v>
      </c>
      <c r="D17" s="36" t="s">
        <v>41</v>
      </c>
      <c r="E17" s="37" t="s">
        <v>44</v>
      </c>
      <c r="F17" s="38">
        <v>940</v>
      </c>
      <c r="G17" s="28" t="s">
        <v>26</v>
      </c>
      <c r="H17" s="29">
        <v>95</v>
      </c>
      <c r="I17" s="32"/>
      <c r="J17" s="33"/>
      <c r="K17" s="30">
        <v>5.23</v>
      </c>
      <c r="L17" s="30">
        <f t="shared" si="0"/>
        <v>4916.200000000001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1006109</v>
      </c>
      <c r="C18" s="35">
        <v>150316</v>
      </c>
      <c r="D18" s="36" t="s">
        <v>42</v>
      </c>
      <c r="E18" s="37" t="s">
        <v>44</v>
      </c>
      <c r="F18" s="38">
        <v>864</v>
      </c>
      <c r="G18" s="28" t="s">
        <v>26</v>
      </c>
      <c r="H18" s="29">
        <v>95</v>
      </c>
      <c r="I18" s="32"/>
      <c r="J18" s="33"/>
      <c r="K18" s="30">
        <v>8.52</v>
      </c>
      <c r="L18" s="30">
        <f t="shared" si="0"/>
        <v>7361.28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1006091</v>
      </c>
      <c r="C19" s="35">
        <v>155112</v>
      </c>
      <c r="D19" s="36" t="s">
        <v>43</v>
      </c>
      <c r="E19" s="37" t="s">
        <v>44</v>
      </c>
      <c r="F19" s="38">
        <v>178</v>
      </c>
      <c r="G19" s="28" t="s">
        <v>26</v>
      </c>
      <c r="H19" s="29">
        <v>95</v>
      </c>
      <c r="I19" s="32"/>
      <c r="J19" s="33"/>
      <c r="K19" s="30">
        <v>7.83</v>
      </c>
      <c r="L19" s="30">
        <f t="shared" si="0"/>
        <v>1393.74</v>
      </c>
      <c r="M19" s="34"/>
      <c r="N19" s="20"/>
      <c r="O19" s="9"/>
    </row>
    <row r="20" spans="1:15" s="4" customFormat="1" ht="16.5" customHeight="1">
      <c r="A20" s="23"/>
      <c r="B20" s="24"/>
      <c r="C20" s="24"/>
      <c r="D20" s="24"/>
      <c r="E20" s="24"/>
      <c r="F20" s="24"/>
      <c r="G20" s="28"/>
      <c r="H20" s="24"/>
      <c r="I20" s="24"/>
      <c r="J20" s="24"/>
      <c r="K20" s="25" t="s">
        <v>3</v>
      </c>
      <c r="L20" s="39">
        <f>SUM(L8:L19)</f>
        <v>107619.51999999999</v>
      </c>
      <c r="M20" s="25" t="s">
        <v>3</v>
      </c>
      <c r="N20" s="21">
        <f>SUBTOTAL(9,N8:N19)</f>
        <v>0</v>
      </c>
      <c r="O20" s="15" t="s">
        <v>20</v>
      </c>
    </row>
    <row r="21" spans="1:15" ht="25.5" customHeight="1">
      <c r="A21" s="53" t="s">
        <v>19</v>
      </c>
      <c r="B21" s="54"/>
      <c r="C21" s="54"/>
      <c r="D21" s="54"/>
      <c r="E21" s="54"/>
      <c r="F21" s="54"/>
      <c r="G21" s="54"/>
      <c r="H21" s="54"/>
      <c r="I21" s="26"/>
      <c r="J21" s="26"/>
      <c r="K21" s="26"/>
      <c r="L21" s="40">
        <f>L20*1.2</f>
        <v>129143.42399999998</v>
      </c>
      <c r="M21" s="26"/>
      <c r="N21" s="27">
        <f>N20*1.2</f>
        <v>0</v>
      </c>
      <c r="O21" s="14" t="s">
        <v>32</v>
      </c>
    </row>
    <row r="22" spans="1:15" s="7" customFormat="1" ht="23.25" customHeight="1">
      <c r="A22" s="49" t="s">
        <v>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5.75">
      <c r="A23" s="48" t="s">
        <v>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5.75">
      <c r="A24" s="48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5.75">
      <c r="A25" s="48" t="s">
        <v>28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6" ht="60" customHeight="1">
      <c r="A26" s="48" t="s">
        <v>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6"/>
    </row>
    <row r="27" spans="1:12" ht="28.5" customHeight="1">
      <c r="A27" s="47" t="s">
        <v>21</v>
      </c>
      <c r="B27" s="47"/>
      <c r="C27" s="47"/>
      <c r="D27" s="47"/>
      <c r="E27" s="47"/>
      <c r="F27" s="17"/>
      <c r="G27" s="18"/>
      <c r="H27" s="18"/>
      <c r="I27" s="3"/>
      <c r="J27" s="18" t="s">
        <v>22</v>
      </c>
      <c r="K27" s="19"/>
      <c r="L27" s="19"/>
    </row>
    <row r="28" spans="1:12" ht="28.5" customHeight="1">
      <c r="A28" s="58" t="s">
        <v>23</v>
      </c>
      <c r="B28" s="58" t="s">
        <v>24</v>
      </c>
      <c r="C28" s="58"/>
      <c r="D28" s="58"/>
      <c r="E28" s="58"/>
      <c r="F28" s="59" t="s">
        <v>25</v>
      </c>
      <c r="G28" s="59"/>
      <c r="H28" s="59"/>
      <c r="I28" s="3"/>
      <c r="J28" s="19"/>
      <c r="K28" s="19"/>
      <c r="L28" s="19"/>
    </row>
    <row r="29" spans="4:13" ht="15">
      <c r="D29" s="3"/>
      <c r="E29" s="6"/>
      <c r="F29" s="3"/>
      <c r="G29" s="3"/>
      <c r="H29" s="3"/>
      <c r="I29" s="3"/>
      <c r="J29" s="3"/>
      <c r="K29" s="3"/>
      <c r="L29" s="3"/>
      <c r="M29" s="7"/>
    </row>
  </sheetData>
  <sheetProtection/>
  <autoFilter ref="A7:O20"/>
  <mergeCells count="26">
    <mergeCell ref="A28:E28"/>
    <mergeCell ref="F28:H28"/>
    <mergeCell ref="F5:F6"/>
    <mergeCell ref="I5:I6"/>
    <mergeCell ref="G5:H5"/>
    <mergeCell ref="K4:K6"/>
    <mergeCell ref="L4:L6"/>
    <mergeCell ref="A21:H21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27:E27"/>
    <mergeCell ref="A26:O26"/>
    <mergeCell ref="A25:O25"/>
    <mergeCell ref="A22:O22"/>
    <mergeCell ref="A24:O24"/>
    <mergeCell ref="A23:O23"/>
    <mergeCell ref="C5:C6"/>
  </mergeCells>
  <dataValidations count="2">
    <dataValidation operator="lessThanOrEqual" allowBlank="1" showInputMessage="1" showErrorMessage="1" sqref="B8:B19"/>
    <dataValidation type="decimal" allowBlank="1" showErrorMessage="1" errorTitle="Ошибка!" error="Значение должно быть числом" sqref="F8:F19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2019-06-17T07:33:53Z</dcterms:modified>
  <cp:category/>
  <cp:version/>
  <cp:contentType/>
  <cp:contentStatus/>
</cp:coreProperties>
</file>