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'РНХн'!$A$7:$O$41</definedName>
    <definedName name="_xlnm.Print_Area" localSheetId="0">'РНХн'!$A$1:$O$49</definedName>
  </definedNames>
  <calcPr fullCalcOnLoad="1"/>
</workbook>
</file>

<file path=xl/sharedStrings.xml><?xml version="1.0" encoding="utf-8"?>
<sst xmlns="http://schemas.openxmlformats.org/spreadsheetml/2006/main" count="125" uniqueCount="67">
  <si>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</si>
  <si>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</si>
  <si>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</si>
  <si>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</si>
  <si>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</si>
  <si>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</si>
  <si>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</si>
  <si>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</si>
  <si>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</si>
  <si>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</si>
  <si>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</si>
  <si>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</si>
  <si>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</si>
  <si>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</si>
  <si>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</si>
  <si>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</si>
  <si>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</si>
  <si>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</si>
  <si>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</si>
  <si>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</si>
  <si>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</si>
  <si>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</si>
  <si>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</si>
  <si>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</si>
  <si>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</si>
  <si>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</si>
  <si>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</si>
  <si>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</si>
  <si>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</si>
  <si>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</si>
  <si>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</si>
  <si>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</si>
  <si>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</si>
  <si>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</si>
  <si>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</si>
  <si>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ФРОНТ. СОЕДИНИТЕЛЬ ДЛЯ СИГ. МОДУЛЕЙ, 40 КОН. 6ES7 392-1AM00-0AA0</t>
  </si>
  <si>
    <t>Шкаф связи ШС №186037 (исп.Ех)</t>
  </si>
  <si>
    <t>СУБМОДУЛЬ SC510 без CPU</t>
  </si>
  <si>
    <t>РЕЗИНКА УПЛОТНИТЕЛЬНАЯ ДЛЯ КОРПУСА ПЛОТНОМЕРА DM230.1B</t>
  </si>
  <si>
    <t>6XV18703QH20 СОЕДИНИТЕЛЬ</t>
  </si>
  <si>
    <t>6ES74002JA000AA0 МОНТАЖНАЯ СТОЙКА</t>
  </si>
  <si>
    <t>6GK74431EX110XE0 CP 443-1 КОММУНИКАЦИОННЫЙ ПРОЦЕССОР</t>
  </si>
  <si>
    <t>ПЛАТА (РСВ) С ДИСПЛЕЕМ К ПЛОТНОМЕРУ DM-230.1B</t>
  </si>
  <si>
    <t>КЛАВИАТУРА К-29545912</t>
  </si>
  <si>
    <t>СИГНАЛ ВК-4 ИСП.05 ПРИБОР ПРИЕМНО-КОНТРОЛЬНЫЙ</t>
  </si>
  <si>
    <t>ИП101-07е -к1(ШТ+ШТ) Извещатель пожарный тепловой взрывозащищенный кл. А2</t>
  </si>
  <si>
    <t>ОПРАВА УГЛОВ. У-2  285/63</t>
  </si>
  <si>
    <t>ОПРАВА УГЛОВ. 265/630</t>
  </si>
  <si>
    <t>ОПРАВА УГЛОВАЯ ЗАЩИТНАЯ 285/104</t>
  </si>
  <si>
    <t>ПРЕДОХРАНИТЕЛЬ FUSE 250mA 250V</t>
  </si>
  <si>
    <t>ПРЕДОХРАНИТЕЛЬ FUSE 2A 125V</t>
  </si>
  <si>
    <t>БЛОК ПИТАНИЯ МП BUS</t>
  </si>
  <si>
    <t>FMP51-BAACCAACA4WQJ+AI УРОВНЕМЕР МИКРОИМПУЛЬСНЫЙ LEVELFLEX M (дл.1000мм)</t>
  </si>
  <si>
    <t>РАЗДЕЛИТЕЛЬ СРЕД BF-NL113-80-16А</t>
  </si>
  <si>
    <t>КРЕПЕЖ КМЧ 08.895.166-51+КМЧ 08.895.104-50</t>
  </si>
  <si>
    <t>6ES79720BB500XA0 ШИННЫЙ СОЕДИНИТЕЛЬ</t>
  </si>
  <si>
    <t>СТЕКЛО КЛИНГЕР 190*34*17</t>
  </si>
  <si>
    <t>СТЕКЛО КЛИНГЕР 250*34*17</t>
  </si>
  <si>
    <t>СТЕКЛО"КЛИНГЕР" 220*34*17,320*34*17</t>
  </si>
  <si>
    <t>ЗВОНОК МЗ  ~220В</t>
  </si>
  <si>
    <t>Счетчик ЦЭ-6803В 1Т,  220/380, 5-7,5а 3ф., 4пр, М6Р32</t>
  </si>
  <si>
    <t>СЧЕТЧИК ЦЭ 6803В/1 1Т 5-7,5/100В(3Ф,3ПР) DIN КЛ1</t>
  </si>
  <si>
    <t>ПОСТ СИГНАЛИЗАЦИИ ПСВС-52 ХЛ1</t>
  </si>
  <si>
    <t>Счетчик электроэнергии ЦЭ 6803ВМ 220В 1-7,5А 3ф.4пр.М Р 31</t>
  </si>
  <si>
    <t>ПОСТ СИГНАЛИЗАЦИИ  ПСВ-С-52 ХЛ1</t>
  </si>
  <si>
    <t>СЧЕТЧИК СЭЗ-60.5 Т1 D+Щ ОУ ЦЭ6803ВШ.1 М7 P32 230В 5-60А</t>
  </si>
  <si>
    <t>Лот № 57 - КИП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</si>
</sst>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1031419</v>
      </c>
      <c r="C8" s="35">
        <v>414917</v>
      </c>
      <c r="D8" s="36" t="s">
        <v>35</v>
      </c>
      <c r="E8" s="37" t="s">
        <v>33</v>
      </c>
      <c r="F8" s="38">
        <v>1</v>
      </c>
      <c r="G8" s="28" t="s">
        <v>26</v>
      </c>
      <c r="H8" s="29">
        <v>38</v>
      </c>
      <c r="I8" s="32"/>
      <c r="J8" s="33"/>
      <c r="K8" s="30">
        <v>986.57</v>
      </c>
      <c r="L8" s="30">
        <f aca="true" t="shared" si="0" ref="L8:L25">(K8*F8)</f>
        <v>986.57</v>
      </c>
      <c r="M8" s="34"/>
      <c r="N8" s="20"/>
      <c r="O8" s="9"/>
    </row>
    <row r="9" spans="1:15" s="10" customFormat="1" ht="15.75" customHeight="1">
      <c r="A9" s="31">
        <f>A8+1</f>
        <v>2</v>
      </c>
      <c r="B9" s="35">
        <v>1533677</v>
      </c>
      <c r="C9" s="35">
        <v>280857</v>
      </c>
      <c r="D9" s="36" t="s">
        <v>36</v>
      </c>
      <c r="E9" s="37" t="s">
        <v>33</v>
      </c>
      <c r="F9" s="38">
        <v>1</v>
      </c>
      <c r="G9" s="28" t="s">
        <v>26</v>
      </c>
      <c r="H9" s="29">
        <v>38</v>
      </c>
      <c r="I9" s="32"/>
      <c r="J9" s="33"/>
      <c r="K9" s="30">
        <v>24168.5</v>
      </c>
      <c r="L9" s="30">
        <f t="shared" si="0"/>
        <v>24168.5</v>
      </c>
      <c r="M9" s="34"/>
      <c r="N9" s="20"/>
      <c r="O9" s="9"/>
    </row>
    <row r="10" spans="1:15" s="10" customFormat="1" ht="15.75" customHeight="1">
      <c r="A10" s="31">
        <f aca="true" t="shared" si="1" ref="A10:A40">A9+1</f>
        <v>3</v>
      </c>
      <c r="B10" s="35">
        <v>1264068</v>
      </c>
      <c r="C10" s="35">
        <v>281756</v>
      </c>
      <c r="D10" s="36" t="s">
        <v>37</v>
      </c>
      <c r="E10" s="37" t="s">
        <v>33</v>
      </c>
      <c r="F10" s="38">
        <v>1</v>
      </c>
      <c r="G10" s="28" t="s">
        <v>26</v>
      </c>
      <c r="H10" s="29">
        <v>38</v>
      </c>
      <c r="I10" s="32"/>
      <c r="J10" s="33"/>
      <c r="K10" s="30">
        <v>30382.89</v>
      </c>
      <c r="L10" s="30">
        <f t="shared" si="0"/>
        <v>30382.89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1850268</v>
      </c>
      <c r="C11" s="35">
        <v>281773</v>
      </c>
      <c r="D11" s="36" t="s">
        <v>38</v>
      </c>
      <c r="E11" s="37" t="s">
        <v>33</v>
      </c>
      <c r="F11" s="38">
        <v>5</v>
      </c>
      <c r="G11" s="28" t="s">
        <v>26</v>
      </c>
      <c r="H11" s="29">
        <v>38</v>
      </c>
      <c r="I11" s="32"/>
      <c r="J11" s="33"/>
      <c r="K11" s="30">
        <v>300.27</v>
      </c>
      <c r="L11" s="30">
        <f t="shared" si="0"/>
        <v>1501.35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1846144</v>
      </c>
      <c r="C12" s="35">
        <v>282570</v>
      </c>
      <c r="D12" s="36" t="s">
        <v>39</v>
      </c>
      <c r="E12" s="37" t="s">
        <v>33</v>
      </c>
      <c r="F12" s="38">
        <v>1</v>
      </c>
      <c r="G12" s="28" t="s">
        <v>26</v>
      </c>
      <c r="H12" s="29">
        <v>38</v>
      </c>
      <c r="I12" s="32"/>
      <c r="J12" s="33"/>
      <c r="K12" s="30">
        <v>519.01</v>
      </c>
      <c r="L12" s="30">
        <f t="shared" si="0"/>
        <v>519.01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1642751</v>
      </c>
      <c r="C13" s="35">
        <v>282574</v>
      </c>
      <c r="D13" s="36" t="s">
        <v>40</v>
      </c>
      <c r="E13" s="37" t="s">
        <v>33</v>
      </c>
      <c r="F13" s="38">
        <v>1</v>
      </c>
      <c r="G13" s="28" t="s">
        <v>26</v>
      </c>
      <c r="H13" s="29">
        <v>38</v>
      </c>
      <c r="I13" s="32"/>
      <c r="J13" s="33"/>
      <c r="K13" s="30">
        <v>19367.25</v>
      </c>
      <c r="L13" s="30">
        <f t="shared" si="0"/>
        <v>19367.25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1164451</v>
      </c>
      <c r="C14" s="35">
        <v>282578</v>
      </c>
      <c r="D14" s="36" t="s">
        <v>41</v>
      </c>
      <c r="E14" s="37" t="s">
        <v>33</v>
      </c>
      <c r="F14" s="38">
        <v>1</v>
      </c>
      <c r="G14" s="28" t="s">
        <v>26</v>
      </c>
      <c r="H14" s="29">
        <v>38</v>
      </c>
      <c r="I14" s="32"/>
      <c r="J14" s="33"/>
      <c r="K14" s="30">
        <v>37587.86</v>
      </c>
      <c r="L14" s="30">
        <f t="shared" si="0"/>
        <v>37587.86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1850272</v>
      </c>
      <c r="C15" s="35">
        <v>283958</v>
      </c>
      <c r="D15" s="36" t="s">
        <v>42</v>
      </c>
      <c r="E15" s="37" t="s">
        <v>33</v>
      </c>
      <c r="F15" s="38">
        <v>1</v>
      </c>
      <c r="G15" s="28" t="s">
        <v>26</v>
      </c>
      <c r="H15" s="29">
        <v>38</v>
      </c>
      <c r="I15" s="32"/>
      <c r="J15" s="33"/>
      <c r="K15" s="30">
        <v>9408.95</v>
      </c>
      <c r="L15" s="30">
        <f t="shared" si="0"/>
        <v>9408.95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1342016</v>
      </c>
      <c r="C16" s="35">
        <v>362216</v>
      </c>
      <c r="D16" s="36" t="s">
        <v>43</v>
      </c>
      <c r="E16" s="37" t="s">
        <v>33</v>
      </c>
      <c r="F16" s="38">
        <v>4</v>
      </c>
      <c r="G16" s="28" t="s">
        <v>26</v>
      </c>
      <c r="H16" s="29">
        <v>38</v>
      </c>
      <c r="I16" s="32"/>
      <c r="J16" s="33"/>
      <c r="K16" s="30">
        <v>1596.04</v>
      </c>
      <c r="L16" s="30">
        <f t="shared" si="0"/>
        <v>6384.16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1015611</v>
      </c>
      <c r="C17" s="35">
        <v>362390</v>
      </c>
      <c r="D17" s="36" t="s">
        <v>44</v>
      </c>
      <c r="E17" s="37" t="s">
        <v>33</v>
      </c>
      <c r="F17" s="38">
        <v>1</v>
      </c>
      <c r="G17" s="28" t="s">
        <v>26</v>
      </c>
      <c r="H17" s="29">
        <v>38</v>
      </c>
      <c r="I17" s="32"/>
      <c r="J17" s="33"/>
      <c r="K17" s="30">
        <v>2649.71</v>
      </c>
      <c r="L17" s="30">
        <f t="shared" si="0"/>
        <v>2649.71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1447583</v>
      </c>
      <c r="C18" s="35">
        <v>411278</v>
      </c>
      <c r="D18" s="36" t="s">
        <v>45</v>
      </c>
      <c r="E18" s="37" t="s">
        <v>33</v>
      </c>
      <c r="F18" s="38">
        <v>49</v>
      </c>
      <c r="G18" s="28" t="s">
        <v>26</v>
      </c>
      <c r="H18" s="29">
        <v>38</v>
      </c>
      <c r="I18" s="32"/>
      <c r="J18" s="33"/>
      <c r="K18" s="30">
        <v>1402.32</v>
      </c>
      <c r="L18" s="30">
        <f t="shared" si="0"/>
        <v>68713.68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1150952</v>
      </c>
      <c r="C19" s="35">
        <v>412217</v>
      </c>
      <c r="D19" s="36" t="s">
        <v>46</v>
      </c>
      <c r="E19" s="37" t="s">
        <v>33</v>
      </c>
      <c r="F19" s="38">
        <v>36</v>
      </c>
      <c r="G19" s="28" t="s">
        <v>26</v>
      </c>
      <c r="H19" s="29">
        <v>38</v>
      </c>
      <c r="I19" s="32"/>
      <c r="J19" s="33"/>
      <c r="K19" s="30">
        <v>0.04</v>
      </c>
      <c r="L19" s="30">
        <f t="shared" si="0"/>
        <v>1.44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1661679</v>
      </c>
      <c r="C20" s="35">
        <v>412230</v>
      </c>
      <c r="D20" s="36" t="s">
        <v>47</v>
      </c>
      <c r="E20" s="37" t="s">
        <v>33</v>
      </c>
      <c r="F20" s="38">
        <v>2</v>
      </c>
      <c r="G20" s="28" t="s">
        <v>26</v>
      </c>
      <c r="H20" s="29">
        <v>38</v>
      </c>
      <c r="I20" s="32"/>
      <c r="J20" s="33"/>
      <c r="K20" s="30">
        <v>0.04</v>
      </c>
      <c r="L20" s="30">
        <f t="shared" si="0"/>
        <v>0.08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1274453</v>
      </c>
      <c r="C21" s="35">
        <v>412289</v>
      </c>
      <c r="D21" s="36" t="s">
        <v>48</v>
      </c>
      <c r="E21" s="37" t="s">
        <v>33</v>
      </c>
      <c r="F21" s="38">
        <v>3</v>
      </c>
      <c r="G21" s="28" t="s">
        <v>26</v>
      </c>
      <c r="H21" s="29">
        <v>38</v>
      </c>
      <c r="I21" s="32"/>
      <c r="J21" s="33"/>
      <c r="K21" s="30">
        <v>141.94</v>
      </c>
      <c r="L21" s="30">
        <f t="shared" si="0"/>
        <v>425.82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1325851</v>
      </c>
      <c r="C22" s="35">
        <v>413843</v>
      </c>
      <c r="D22" s="36" t="s">
        <v>49</v>
      </c>
      <c r="E22" s="37" t="s">
        <v>33</v>
      </c>
      <c r="F22" s="38">
        <v>20</v>
      </c>
      <c r="G22" s="28" t="s">
        <v>26</v>
      </c>
      <c r="H22" s="29">
        <v>38</v>
      </c>
      <c r="I22" s="32"/>
      <c r="J22" s="33"/>
      <c r="K22" s="30">
        <v>1807.58</v>
      </c>
      <c r="L22" s="30">
        <f t="shared" si="0"/>
        <v>36151.6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1325851</v>
      </c>
      <c r="C23" s="35">
        <v>413847</v>
      </c>
      <c r="D23" s="36" t="s">
        <v>50</v>
      </c>
      <c r="E23" s="37" t="s">
        <v>33</v>
      </c>
      <c r="F23" s="38">
        <v>10</v>
      </c>
      <c r="G23" s="28" t="s">
        <v>26</v>
      </c>
      <c r="H23" s="29">
        <v>38</v>
      </c>
      <c r="I23" s="32"/>
      <c r="J23" s="33"/>
      <c r="K23" s="30">
        <v>1556.27</v>
      </c>
      <c r="L23" s="30">
        <f t="shared" si="0"/>
        <v>15562.7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1480013</v>
      </c>
      <c r="C24" s="35">
        <v>413850</v>
      </c>
      <c r="D24" s="36" t="s">
        <v>51</v>
      </c>
      <c r="E24" s="37" t="s">
        <v>33</v>
      </c>
      <c r="F24" s="38">
        <v>3</v>
      </c>
      <c r="G24" s="28" t="s">
        <v>26</v>
      </c>
      <c r="H24" s="29">
        <v>38</v>
      </c>
      <c r="I24" s="32"/>
      <c r="J24" s="33"/>
      <c r="K24" s="30">
        <v>8689.82</v>
      </c>
      <c r="L24" s="30">
        <f t="shared" si="0"/>
        <v>26069.46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1814920</v>
      </c>
      <c r="C25" s="35">
        <v>414134</v>
      </c>
      <c r="D25" s="36" t="s">
        <v>52</v>
      </c>
      <c r="E25" s="37" t="s">
        <v>34</v>
      </c>
      <c r="F25" s="38">
        <v>1</v>
      </c>
      <c r="G25" s="28" t="s">
        <v>26</v>
      </c>
      <c r="H25" s="29">
        <v>38</v>
      </c>
      <c r="I25" s="32"/>
      <c r="J25" s="33"/>
      <c r="K25" s="30">
        <v>70595.41</v>
      </c>
      <c r="L25" s="30">
        <f t="shared" si="0"/>
        <v>70595.41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1772159</v>
      </c>
      <c r="C26" s="35">
        <v>415987</v>
      </c>
      <c r="D26" s="36" t="s">
        <v>53</v>
      </c>
      <c r="E26" s="37" t="s">
        <v>33</v>
      </c>
      <c r="F26" s="38">
        <v>5</v>
      </c>
      <c r="G26" s="28" t="s">
        <v>26</v>
      </c>
      <c r="H26" s="29">
        <v>38</v>
      </c>
      <c r="I26" s="32"/>
      <c r="J26" s="33"/>
      <c r="K26" s="30">
        <v>3195.88</v>
      </c>
      <c r="L26" s="30">
        <f aca="true" t="shared" si="2" ref="L26:L39">(K26*F26)</f>
        <v>15979.400000000001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1164131</v>
      </c>
      <c r="C27" s="35">
        <v>417214</v>
      </c>
      <c r="D27" s="36" t="s">
        <v>54</v>
      </c>
      <c r="E27" s="37" t="s">
        <v>33</v>
      </c>
      <c r="F27" s="38">
        <v>6</v>
      </c>
      <c r="G27" s="28" t="s">
        <v>26</v>
      </c>
      <c r="H27" s="29">
        <v>38</v>
      </c>
      <c r="I27" s="32"/>
      <c r="J27" s="33"/>
      <c r="K27" s="30">
        <v>1587.71</v>
      </c>
      <c r="L27" s="30">
        <f t="shared" si="2"/>
        <v>9526.26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1449196</v>
      </c>
      <c r="C28" s="35">
        <v>417650</v>
      </c>
      <c r="D28" s="36" t="s">
        <v>55</v>
      </c>
      <c r="E28" s="37" t="s">
        <v>33</v>
      </c>
      <c r="F28" s="38">
        <v>2</v>
      </c>
      <c r="G28" s="28" t="s">
        <v>26</v>
      </c>
      <c r="H28" s="29">
        <v>38</v>
      </c>
      <c r="I28" s="32"/>
      <c r="J28" s="33"/>
      <c r="K28" s="30">
        <v>1207.08</v>
      </c>
      <c r="L28" s="30">
        <f t="shared" si="2"/>
        <v>2414.16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1097938</v>
      </c>
      <c r="C29" s="35">
        <v>360517</v>
      </c>
      <c r="D29" s="36" t="s">
        <v>56</v>
      </c>
      <c r="E29" s="37" t="s">
        <v>33</v>
      </c>
      <c r="F29" s="38">
        <v>3</v>
      </c>
      <c r="G29" s="28" t="s">
        <v>26</v>
      </c>
      <c r="H29" s="29">
        <v>80</v>
      </c>
      <c r="I29" s="32"/>
      <c r="J29" s="33"/>
      <c r="K29" s="30">
        <v>0.52</v>
      </c>
      <c r="L29" s="30">
        <f t="shared" si="2"/>
        <v>1.56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1097938</v>
      </c>
      <c r="C30" s="35">
        <v>360517</v>
      </c>
      <c r="D30" s="36" t="s">
        <v>56</v>
      </c>
      <c r="E30" s="37" t="s">
        <v>33</v>
      </c>
      <c r="F30" s="38">
        <v>10</v>
      </c>
      <c r="G30" s="28" t="s">
        <v>26</v>
      </c>
      <c r="H30" s="29">
        <v>80</v>
      </c>
      <c r="I30" s="32"/>
      <c r="J30" s="33"/>
      <c r="K30" s="30">
        <v>562.02</v>
      </c>
      <c r="L30" s="30">
        <f t="shared" si="2"/>
        <v>5620.2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1079278</v>
      </c>
      <c r="C31" s="35">
        <v>360918</v>
      </c>
      <c r="D31" s="36" t="s">
        <v>57</v>
      </c>
      <c r="E31" s="37" t="s">
        <v>33</v>
      </c>
      <c r="F31" s="38">
        <v>26</v>
      </c>
      <c r="G31" s="28"/>
      <c r="H31" s="29">
        <v>80</v>
      </c>
      <c r="I31" s="32"/>
      <c r="J31" s="33"/>
      <c r="K31" s="30">
        <v>64.85</v>
      </c>
      <c r="L31" s="30">
        <f t="shared" si="2"/>
        <v>1686.1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1363021</v>
      </c>
      <c r="C32" s="35">
        <v>361324</v>
      </c>
      <c r="D32" s="36" t="s">
        <v>58</v>
      </c>
      <c r="E32" s="37" t="s">
        <v>33</v>
      </c>
      <c r="F32" s="38">
        <v>130</v>
      </c>
      <c r="G32" s="28"/>
      <c r="H32" s="29">
        <v>80</v>
      </c>
      <c r="I32" s="32"/>
      <c r="J32" s="33"/>
      <c r="K32" s="30">
        <v>16.08</v>
      </c>
      <c r="L32" s="30">
        <f t="shared" si="2"/>
        <v>2090.3999999999996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1363021</v>
      </c>
      <c r="C33" s="35">
        <v>361324</v>
      </c>
      <c r="D33" s="36" t="s">
        <v>58</v>
      </c>
      <c r="E33" s="37" t="s">
        <v>33</v>
      </c>
      <c r="F33" s="38">
        <v>3</v>
      </c>
      <c r="G33" s="28"/>
      <c r="H33" s="29">
        <v>80</v>
      </c>
      <c r="I33" s="32"/>
      <c r="J33" s="33"/>
      <c r="K33" s="30">
        <v>873.08</v>
      </c>
      <c r="L33" s="30">
        <f t="shared" si="2"/>
        <v>2619.2400000000002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1026401</v>
      </c>
      <c r="C34" s="35">
        <v>160487</v>
      </c>
      <c r="D34" s="36" t="s">
        <v>59</v>
      </c>
      <c r="E34" s="37" t="s">
        <v>33</v>
      </c>
      <c r="F34" s="38">
        <v>15</v>
      </c>
      <c r="G34" s="28"/>
      <c r="H34" s="29">
        <v>95</v>
      </c>
      <c r="I34" s="32"/>
      <c r="J34" s="33"/>
      <c r="K34" s="30">
        <v>1040.65</v>
      </c>
      <c r="L34" s="30">
        <f t="shared" si="2"/>
        <v>15609.750000000002</v>
      </c>
      <c r="M34" s="34"/>
      <c r="N34" s="20"/>
      <c r="O34" s="9"/>
    </row>
    <row r="35" spans="1:15" s="10" customFormat="1" ht="15.75" customHeight="1">
      <c r="A35" s="31">
        <f t="shared" si="1"/>
        <v>28</v>
      </c>
      <c r="B35" s="35">
        <v>1259380</v>
      </c>
      <c r="C35" s="35">
        <v>350185</v>
      </c>
      <c r="D35" s="36" t="s">
        <v>60</v>
      </c>
      <c r="E35" s="37" t="s">
        <v>33</v>
      </c>
      <c r="F35" s="38">
        <v>1</v>
      </c>
      <c r="G35" s="28"/>
      <c r="H35" s="29">
        <v>95</v>
      </c>
      <c r="I35" s="32"/>
      <c r="J35" s="33"/>
      <c r="K35" s="30">
        <v>711.12</v>
      </c>
      <c r="L35" s="30">
        <f t="shared" si="2"/>
        <v>711.12</v>
      </c>
      <c r="M35" s="34"/>
      <c r="N35" s="20"/>
      <c r="O35" s="9"/>
    </row>
    <row r="36" spans="1:15" s="10" customFormat="1" ht="15.75" customHeight="1">
      <c r="A36" s="31">
        <f t="shared" si="1"/>
        <v>29</v>
      </c>
      <c r="B36" s="35">
        <v>1176691</v>
      </c>
      <c r="C36" s="35">
        <v>351554</v>
      </c>
      <c r="D36" s="36" t="s">
        <v>61</v>
      </c>
      <c r="E36" s="37" t="s">
        <v>33</v>
      </c>
      <c r="F36" s="38">
        <v>1</v>
      </c>
      <c r="G36" s="28"/>
      <c r="H36" s="29">
        <v>95</v>
      </c>
      <c r="I36" s="32"/>
      <c r="J36" s="33"/>
      <c r="K36" s="30">
        <v>1040.75</v>
      </c>
      <c r="L36" s="30">
        <f t="shared" si="2"/>
        <v>1040.75</v>
      </c>
      <c r="M36" s="34"/>
      <c r="N36" s="20"/>
      <c r="O36" s="9"/>
    </row>
    <row r="37" spans="1:15" s="10" customFormat="1" ht="15.75" customHeight="1">
      <c r="A37" s="31">
        <f t="shared" si="1"/>
        <v>30</v>
      </c>
      <c r="B37" s="35">
        <v>1083063</v>
      </c>
      <c r="C37" s="35">
        <v>351561</v>
      </c>
      <c r="D37" s="36" t="s">
        <v>62</v>
      </c>
      <c r="E37" s="37" t="s">
        <v>33</v>
      </c>
      <c r="F37" s="38">
        <v>5</v>
      </c>
      <c r="G37" s="28"/>
      <c r="H37" s="29">
        <v>95</v>
      </c>
      <c r="I37" s="32"/>
      <c r="J37" s="33"/>
      <c r="K37" s="30">
        <v>2548.18</v>
      </c>
      <c r="L37" s="30">
        <f t="shared" si="2"/>
        <v>12740.9</v>
      </c>
      <c r="M37" s="34"/>
      <c r="N37" s="20"/>
      <c r="O37" s="9"/>
    </row>
    <row r="38" spans="1:15" s="10" customFormat="1" ht="15.75" customHeight="1">
      <c r="A38" s="31">
        <f t="shared" si="1"/>
        <v>31</v>
      </c>
      <c r="B38" s="35">
        <v>1169481</v>
      </c>
      <c r="C38" s="35">
        <v>353893</v>
      </c>
      <c r="D38" s="36" t="s">
        <v>63</v>
      </c>
      <c r="E38" s="37" t="s">
        <v>33</v>
      </c>
      <c r="F38" s="38">
        <v>1</v>
      </c>
      <c r="G38" s="28"/>
      <c r="H38" s="29">
        <v>95</v>
      </c>
      <c r="I38" s="32"/>
      <c r="J38" s="33"/>
      <c r="K38" s="30">
        <v>723.52</v>
      </c>
      <c r="L38" s="30">
        <f t="shared" si="2"/>
        <v>723.52</v>
      </c>
      <c r="M38" s="34"/>
      <c r="N38" s="20"/>
      <c r="O38" s="9"/>
    </row>
    <row r="39" spans="1:15" s="10" customFormat="1" ht="15.75" customHeight="1">
      <c r="A39" s="31">
        <f t="shared" si="1"/>
        <v>32</v>
      </c>
      <c r="B39" s="35">
        <v>1083063</v>
      </c>
      <c r="C39" s="35">
        <v>353953</v>
      </c>
      <c r="D39" s="36" t="s">
        <v>64</v>
      </c>
      <c r="E39" s="37" t="s">
        <v>33</v>
      </c>
      <c r="F39" s="38">
        <v>15</v>
      </c>
      <c r="G39" s="28"/>
      <c r="H39" s="29">
        <v>95</v>
      </c>
      <c r="I39" s="32"/>
      <c r="J39" s="33"/>
      <c r="K39" s="30">
        <v>2741.22</v>
      </c>
      <c r="L39" s="30">
        <f t="shared" si="2"/>
        <v>41118.299999999996</v>
      </c>
      <c r="M39" s="34"/>
      <c r="N39" s="20"/>
      <c r="O39" s="9"/>
    </row>
    <row r="40" spans="1:15" s="10" customFormat="1" ht="15.75" customHeight="1">
      <c r="A40" s="31">
        <f t="shared" si="1"/>
        <v>33</v>
      </c>
      <c r="B40" s="35">
        <v>1182171</v>
      </c>
      <c r="C40" s="35">
        <v>356167</v>
      </c>
      <c r="D40" s="36" t="s">
        <v>65</v>
      </c>
      <c r="E40" s="37" t="s">
        <v>33</v>
      </c>
      <c r="F40" s="38">
        <v>3</v>
      </c>
      <c r="G40" s="28" t="s">
        <v>26</v>
      </c>
      <c r="H40" s="29">
        <v>95</v>
      </c>
      <c r="I40" s="32"/>
      <c r="J40" s="33"/>
      <c r="K40" s="30">
        <v>791.58</v>
      </c>
      <c r="L40" s="30">
        <f>(K40*F40)</f>
        <v>2374.7400000000002</v>
      </c>
      <c r="M40" s="34"/>
      <c r="N40" s="20"/>
      <c r="O40" s="9"/>
    </row>
    <row r="41" spans="1:15" s="4" customFormat="1" ht="16.5" customHeight="1">
      <c r="A41" s="23"/>
      <c r="B41" s="24"/>
      <c r="C41" s="24"/>
      <c r="D41" s="24"/>
      <c r="E41" s="24"/>
      <c r="F41" s="24"/>
      <c r="G41" s="28"/>
      <c r="H41" s="24"/>
      <c r="I41" s="24"/>
      <c r="J41" s="24"/>
      <c r="K41" s="25" t="s">
        <v>3</v>
      </c>
      <c r="L41" s="39">
        <f>SUM(L8:L40)</f>
        <v>464732.8400000001</v>
      </c>
      <c r="M41" s="25" t="s">
        <v>3</v>
      </c>
      <c r="N41" s="21">
        <f>SUBTOTAL(9,N8:N40)</f>
        <v>0</v>
      </c>
      <c r="O41" s="15" t="s">
        <v>20</v>
      </c>
    </row>
    <row r="42" spans="1:15" ht="25.5" customHeight="1">
      <c r="A42" s="53" t="s">
        <v>19</v>
      </c>
      <c r="B42" s="54"/>
      <c r="C42" s="54"/>
      <c r="D42" s="54"/>
      <c r="E42" s="54"/>
      <c r="F42" s="54"/>
      <c r="G42" s="54"/>
      <c r="H42" s="54"/>
      <c r="I42" s="26"/>
      <c r="J42" s="26"/>
      <c r="K42" s="26"/>
      <c r="L42" s="40">
        <f>L41*1.2</f>
        <v>557679.408</v>
      </c>
      <c r="M42" s="26"/>
      <c r="N42" s="27">
        <f>N41*1.2</f>
        <v>0</v>
      </c>
      <c r="O42" s="14" t="s">
        <v>32</v>
      </c>
    </row>
    <row r="43" spans="1:15" s="7" customFormat="1" ht="23.25" customHeight="1">
      <c r="A43" s="56" t="s">
        <v>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5.75" customHeight="1">
      <c r="A44" s="47" t="s">
        <v>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5.75" customHeight="1">
      <c r="A45" s="47" t="s">
        <v>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5.75" customHeight="1">
      <c r="A46" s="47" t="s">
        <v>28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6" ht="60" customHeight="1">
      <c r="A47" s="47" t="s">
        <v>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6"/>
    </row>
    <row r="48" spans="1:12" ht="28.5" customHeight="1">
      <c r="A48" s="62" t="s">
        <v>21</v>
      </c>
      <c r="B48" s="62"/>
      <c r="C48" s="62"/>
      <c r="D48" s="62"/>
      <c r="E48" s="62"/>
      <c r="F48" s="17"/>
      <c r="G48" s="18"/>
      <c r="H48" s="18"/>
      <c r="I48" s="3"/>
      <c r="J48" s="18" t="s">
        <v>22</v>
      </c>
      <c r="K48" s="19"/>
      <c r="L48" s="19"/>
    </row>
    <row r="49" spans="1:12" ht="28.5" customHeight="1">
      <c r="A49" s="57" t="s">
        <v>23</v>
      </c>
      <c r="B49" s="57" t="s">
        <v>24</v>
      </c>
      <c r="C49" s="57"/>
      <c r="D49" s="57"/>
      <c r="E49" s="57"/>
      <c r="F49" s="58" t="s">
        <v>25</v>
      </c>
      <c r="G49" s="58"/>
      <c r="H49" s="58"/>
      <c r="I49" s="3"/>
      <c r="J49" s="19"/>
      <c r="K49" s="19"/>
      <c r="L49" s="19"/>
    </row>
    <row r="50" spans="4:13" ht="15">
      <c r="D50" s="3"/>
      <c r="E50" s="6"/>
      <c r="F50" s="3"/>
      <c r="G50" s="3"/>
      <c r="H50" s="3"/>
      <c r="I50" s="3"/>
      <c r="J50" s="3"/>
      <c r="K50" s="3"/>
      <c r="L50" s="3"/>
      <c r="M50" s="7"/>
    </row>
  </sheetData>
  <sheetProtection/>
  <autoFilter ref="A7:O41"/>
  <mergeCells count="26">
    <mergeCell ref="A44:O44"/>
    <mergeCell ref="A43:O43"/>
    <mergeCell ref="A42:H42"/>
    <mergeCell ref="A49:E49"/>
    <mergeCell ref="F49:H49"/>
    <mergeCell ref="F5:F6"/>
    <mergeCell ref="I5:I6"/>
    <mergeCell ref="G5:H5"/>
    <mergeCell ref="K4:K6"/>
    <mergeCell ref="A48:E48"/>
    <mergeCell ref="A47:O47"/>
    <mergeCell ref="A46:O46"/>
    <mergeCell ref="A45:O45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40"/>
    <dataValidation type="decimal" allowBlank="1" showErrorMessage="1" errorTitle="Ошибка!" error="Значение должно быть числом" sqref="F8:F4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2019-06-17T07:47:42Z</dcterms:modified>
  <cp:category/>
  <cp:version/>
  <cp:contentType/>
  <cp:contentStatus/>
</cp:coreProperties>
</file>