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'РНХн'!$A$7:$O$84</definedName>
    <definedName name="_xlnm.Print_Area" localSheetId="0">'РНХн'!$A$1:$O$92</definedName>
  </definedNames>
  <calcPr fullCalcOnLoad="1"/>
</workbook>
</file>

<file path=xl/sharedStrings.xml><?xml version="1.0" encoding="utf-8"?>
<sst xmlns="http://schemas.openxmlformats.org/spreadsheetml/2006/main" count="415" uniqueCount="89">
  <si>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</si>
  <si>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</si>
  <si>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</si>
  <si>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</si>
  <si>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</si>
  <si>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</si>
  <si>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</si>
  <si>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</si>
  <si>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</si>
  <si>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</si>
  <si>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</si>
  <si>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</si>
  <si>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</si>
  <si>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</si>
  <si>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</si>
  <si>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</si>
  <si>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</si>
  <si>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</si>
  <si>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</si>
  <si>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</si>
  <si>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</si>
  <si>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</si>
  <si>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</si>
  <si>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</si>
  <si>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</si>
  <si>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</si>
  <si>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</si>
  <si>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</si>
  <si>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</si>
  <si>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</si>
  <si>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</si>
  <si>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</si>
  <si>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</si>
  <si>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</si>
  <si>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КОСТЮМ ЛЕТНИЙ МУЖСКОЙ М-001-03</t>
  </si>
  <si>
    <t>1075616</t>
  </si>
  <si>
    <t>91</t>
  </si>
  <si>
    <t>КОСТЮМ ЗИМНИЙ ДЛЯ ЗАЩИТЫ ОТ ОПЗ ДЛЯ ИТР МУЖСКОЙ Мод.016-03</t>
  </si>
  <si>
    <t>КОСТЮМ ЛЕТНИЙ ДЛЯ ЗАЩИТЫ ОТ ОПЗ ДЛЯ ИТР ЖЕНСКИЙ М-009-03</t>
  </si>
  <si>
    <t>КОСТЮМ ЛЕТНИЙ ДЛЯ ЗАЩИТЫ ОТ ОПЗ ДЛЯ ИТР МУЖСКОЙ М-015-03</t>
  </si>
  <si>
    <t>ХАЛАТ РАБОЧИЙ ЖЕНСКИЙ</t>
  </si>
  <si>
    <t>КОСТЮМ ЛЕТНИЙ МУЖСКОЙ СВАРЩИКА , мод. М021-03</t>
  </si>
  <si>
    <t>ПЕРЧАТКИ АНТИВИБРАЦИОННЫЕ ВИБРА ГАРД</t>
  </si>
  <si>
    <t>КАСКА 3М PELTOR G3000</t>
  </si>
  <si>
    <t>КОСТЮМ ЛАБОРАНТОВ (халат+брюки) с косынкой</t>
  </si>
  <si>
    <t>ВАЛЕНКИ  обрезиненные</t>
  </si>
  <si>
    <t>КОСТЮМ ЛЕТНИЙ для защиты от искр, брызг распл.металла и окалины мод. М021-03</t>
  </si>
  <si>
    <t>ПЛАЩ ДЛЯ ЗАЩИТЫ ОТ ВОДЫ ИЗ ПВХ М025-03</t>
  </si>
  <si>
    <t>ПЕРЧАТКИ VIBRAGUARD</t>
  </si>
  <si>
    <t>КОСТЮМ ЛЕТНИЙ МУЖСКОЙ ДЛЯ СВАРЩИКА</t>
  </si>
  <si>
    <t>КОСТЮМ  VIP мужской летний "Топ менеджер" мод.М007-03</t>
  </si>
  <si>
    <t>Халат жен.для защиты от вредных произв.факторов</t>
  </si>
  <si>
    <t>КОСТЮМ ЖЕНСКИЙ ДЛЯ ЛАБОРАНТОВ (КУРТКА БЕЛАЯ, БРЮКИ БЕЖЕВЫЕ)</t>
  </si>
  <si>
    <t>САПОГИ БОЛОТНЫЕ РЕЗИНОВЫЕ Р.46</t>
  </si>
  <si>
    <t>САПОГИ ЮФТЬ-КИРЗА Р.46</t>
  </si>
  <si>
    <t>САПОГИ РЫБАЦКИЕ РЕЗИНОВЫЕ Р.43</t>
  </si>
  <si>
    <t>САПОГИ РЫБАЦКИЕ РЕЗИНОВЫЕ Р.41</t>
  </si>
  <si>
    <t>САПОГИ КОМБИНИРОВАННЫЕ НА ПУ ПОДОШВЕ С М/П Р.40</t>
  </si>
  <si>
    <t>БОТИНКИ УТЕПЛЕННЫЕ Р.50</t>
  </si>
  <si>
    <t>ПОЛУБОТИНКИ ГАЛЕЛА Р.36</t>
  </si>
  <si>
    <t>ПОЛУБОТИНКИ ЖЕНСКИЕ КОД 1603 Р.36</t>
  </si>
  <si>
    <t>БЕЛЬЕ НАТЕЛЬНОЕ УТЕПЛЕННОЕ Р.72/176</t>
  </si>
  <si>
    <t>БЕЛЬЕ НАТЕЛЬНОЕ УТЕПЛЕННОЕ Р.72/182</t>
  </si>
  <si>
    <t>БЕЛЬЕ НАТЕЛЬНОЕ УТЕПЛЕННОЕ Р.72/194</t>
  </si>
  <si>
    <t>1023433</t>
  </si>
  <si>
    <t>1538562</t>
  </si>
  <si>
    <t>1077816</t>
  </si>
  <si>
    <t>1223592</t>
  </si>
  <si>
    <t>1116338</t>
  </si>
  <si>
    <t>1079071</t>
  </si>
  <si>
    <t>1261540</t>
  </si>
  <si>
    <t>1308579</t>
  </si>
  <si>
    <t>1010550</t>
  </si>
  <si>
    <t>1167905</t>
  </si>
  <si>
    <t>1023328</t>
  </si>
  <si>
    <t>1809505</t>
  </si>
  <si>
    <t>1809558</t>
  </si>
  <si>
    <t>1809555</t>
  </si>
  <si>
    <t>1809553</t>
  </si>
  <si>
    <t>1809590</t>
  </si>
  <si>
    <t>1808753</t>
  </si>
  <si>
    <t>1808375</t>
  </si>
  <si>
    <t>1811584</t>
  </si>
  <si>
    <t>1806248</t>
  </si>
  <si>
    <t>1806249</t>
  </si>
  <si>
    <t>1806210</t>
  </si>
  <si>
    <t>ПАР</t>
  </si>
  <si>
    <t>КМП</t>
  </si>
  <si>
    <t>Лот № 66 - СИЗ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</si>
</sst>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9.625" style="2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6.5" customHeight="1">
      <c r="A8" s="31">
        <v>1</v>
      </c>
      <c r="B8" s="35" t="s">
        <v>35</v>
      </c>
      <c r="C8" s="35">
        <v>279101</v>
      </c>
      <c r="D8" s="36" t="s">
        <v>34</v>
      </c>
      <c r="E8" s="37" t="s">
        <v>33</v>
      </c>
      <c r="F8" s="38">
        <v>5</v>
      </c>
      <c r="G8" s="28" t="s">
        <v>26</v>
      </c>
      <c r="H8" s="29" t="s">
        <v>36</v>
      </c>
      <c r="I8" s="32"/>
      <c r="J8" s="33"/>
      <c r="K8" s="30">
        <v>4546.61</v>
      </c>
      <c r="L8" s="30">
        <f>(K8*F8)</f>
        <v>22733.05</v>
      </c>
      <c r="M8" s="34"/>
      <c r="N8" s="20">
        <f>M8*F8</f>
        <v>0</v>
      </c>
      <c r="O8" s="9"/>
    </row>
    <row r="9" spans="1:15" s="10" customFormat="1" ht="16.5" customHeight="1">
      <c r="A9" s="31">
        <f>A8+1</f>
        <v>2</v>
      </c>
      <c r="B9" s="35" t="s">
        <v>35</v>
      </c>
      <c r="C9" s="35">
        <v>279101</v>
      </c>
      <c r="D9" s="36" t="s">
        <v>34</v>
      </c>
      <c r="E9" s="37" t="s">
        <v>33</v>
      </c>
      <c r="F9" s="38">
        <v>1</v>
      </c>
      <c r="G9" s="28" t="s">
        <v>26</v>
      </c>
      <c r="H9" s="29" t="s">
        <v>36</v>
      </c>
      <c r="I9" s="32"/>
      <c r="J9" s="33"/>
      <c r="K9" s="30">
        <v>3635.59</v>
      </c>
      <c r="L9" s="30">
        <f>(K9*F9)</f>
        <v>3635.59</v>
      </c>
      <c r="M9" s="34"/>
      <c r="N9" s="20"/>
      <c r="O9" s="9"/>
    </row>
    <row r="10" spans="1:15" s="10" customFormat="1" ht="16.5" customHeight="1">
      <c r="A10" s="31">
        <f aca="true" t="shared" si="0" ref="A10:A83">A9+1</f>
        <v>3</v>
      </c>
      <c r="B10" s="35" t="s">
        <v>35</v>
      </c>
      <c r="C10" s="35">
        <v>279101</v>
      </c>
      <c r="D10" s="36" t="s">
        <v>34</v>
      </c>
      <c r="E10" s="37" t="s">
        <v>33</v>
      </c>
      <c r="F10" s="38">
        <v>57</v>
      </c>
      <c r="G10" s="28" t="s">
        <v>26</v>
      </c>
      <c r="H10" s="29" t="s">
        <v>36</v>
      </c>
      <c r="I10" s="32"/>
      <c r="J10" s="33"/>
      <c r="K10" s="30">
        <v>3906.78</v>
      </c>
      <c r="L10" s="30">
        <f>(K10*F10)</f>
        <v>222686.46000000002</v>
      </c>
      <c r="M10" s="34"/>
      <c r="N10" s="20"/>
      <c r="O10" s="9"/>
    </row>
    <row r="11" spans="1:15" s="10" customFormat="1" ht="16.5" customHeight="1">
      <c r="A11" s="31">
        <f t="shared" si="0"/>
        <v>4</v>
      </c>
      <c r="B11" s="35" t="s">
        <v>35</v>
      </c>
      <c r="C11" s="35">
        <v>279101</v>
      </c>
      <c r="D11" s="36" t="s">
        <v>34</v>
      </c>
      <c r="E11" s="37" t="s">
        <v>33</v>
      </c>
      <c r="F11" s="38">
        <v>4</v>
      </c>
      <c r="G11" s="28" t="s">
        <v>26</v>
      </c>
      <c r="H11" s="29" t="s">
        <v>36</v>
      </c>
      <c r="I11" s="32"/>
      <c r="J11" s="33"/>
      <c r="K11" s="30">
        <v>3906.78</v>
      </c>
      <c r="L11" s="30">
        <f>(K11*F11)</f>
        <v>15627.12</v>
      </c>
      <c r="M11" s="34"/>
      <c r="N11" s="20"/>
      <c r="O11" s="9"/>
    </row>
    <row r="12" spans="1:15" s="10" customFormat="1" ht="16.5" customHeight="1">
      <c r="A12" s="31">
        <f t="shared" si="0"/>
        <v>5</v>
      </c>
      <c r="B12" s="35" t="s">
        <v>35</v>
      </c>
      <c r="C12" s="35">
        <v>279101</v>
      </c>
      <c r="D12" s="36" t="s">
        <v>34</v>
      </c>
      <c r="E12" s="37" t="s">
        <v>33</v>
      </c>
      <c r="F12" s="38">
        <v>40</v>
      </c>
      <c r="G12" s="28" t="s">
        <v>26</v>
      </c>
      <c r="H12" s="29" t="s">
        <v>36</v>
      </c>
      <c r="I12" s="32"/>
      <c r="J12" s="33"/>
      <c r="K12" s="30">
        <v>3906.78</v>
      </c>
      <c r="L12" s="30">
        <f aca="true" t="shared" si="1" ref="L12:L75">(K12*F12)</f>
        <v>156271.2</v>
      </c>
      <c r="M12" s="34"/>
      <c r="N12" s="20"/>
      <c r="O12" s="9"/>
    </row>
    <row r="13" spans="1:15" s="10" customFormat="1" ht="16.5" customHeight="1">
      <c r="A13" s="31">
        <f t="shared" si="0"/>
        <v>6</v>
      </c>
      <c r="B13" s="35" t="s">
        <v>35</v>
      </c>
      <c r="C13" s="35">
        <v>279101</v>
      </c>
      <c r="D13" s="36" t="s">
        <v>34</v>
      </c>
      <c r="E13" s="37" t="s">
        <v>33</v>
      </c>
      <c r="F13" s="38">
        <v>10</v>
      </c>
      <c r="G13" s="28" t="s">
        <v>26</v>
      </c>
      <c r="H13" s="29" t="s">
        <v>36</v>
      </c>
      <c r="I13" s="32"/>
      <c r="J13" s="33"/>
      <c r="K13" s="30">
        <v>3906.78</v>
      </c>
      <c r="L13" s="30">
        <f t="shared" si="1"/>
        <v>39067.8</v>
      </c>
      <c r="M13" s="34"/>
      <c r="N13" s="20"/>
      <c r="O13" s="9"/>
    </row>
    <row r="14" spans="1:15" s="10" customFormat="1" ht="16.5" customHeight="1">
      <c r="A14" s="31">
        <f t="shared" si="0"/>
        <v>7</v>
      </c>
      <c r="B14" s="35" t="s">
        <v>64</v>
      </c>
      <c r="C14" s="35">
        <v>279107</v>
      </c>
      <c r="D14" s="36" t="s">
        <v>37</v>
      </c>
      <c r="E14" s="37" t="s">
        <v>33</v>
      </c>
      <c r="F14" s="38">
        <v>3</v>
      </c>
      <c r="G14" s="28" t="s">
        <v>26</v>
      </c>
      <c r="H14" s="29" t="s">
        <v>36</v>
      </c>
      <c r="I14" s="32"/>
      <c r="J14" s="33"/>
      <c r="K14" s="30">
        <v>4208.47</v>
      </c>
      <c r="L14" s="30">
        <f t="shared" si="1"/>
        <v>12625.41</v>
      </c>
      <c r="M14" s="34"/>
      <c r="N14" s="20"/>
      <c r="O14" s="9"/>
    </row>
    <row r="15" spans="1:15" s="10" customFormat="1" ht="16.5" customHeight="1">
      <c r="A15" s="31">
        <f t="shared" si="0"/>
        <v>8</v>
      </c>
      <c r="B15" s="35" t="s">
        <v>65</v>
      </c>
      <c r="C15" s="35">
        <v>279115</v>
      </c>
      <c r="D15" s="36" t="s">
        <v>38</v>
      </c>
      <c r="E15" s="37" t="s">
        <v>33</v>
      </c>
      <c r="F15" s="38">
        <v>30</v>
      </c>
      <c r="G15" s="28" t="s">
        <v>26</v>
      </c>
      <c r="H15" s="29" t="s">
        <v>36</v>
      </c>
      <c r="I15" s="32"/>
      <c r="J15" s="33"/>
      <c r="K15" s="30">
        <v>3936.44</v>
      </c>
      <c r="L15" s="30">
        <f t="shared" si="1"/>
        <v>118093.2</v>
      </c>
      <c r="M15" s="34"/>
      <c r="N15" s="20"/>
      <c r="O15" s="9"/>
    </row>
    <row r="16" spans="1:15" s="10" customFormat="1" ht="16.5" customHeight="1">
      <c r="A16" s="31">
        <f t="shared" si="0"/>
        <v>9</v>
      </c>
      <c r="B16" s="35" t="s">
        <v>65</v>
      </c>
      <c r="C16" s="35">
        <v>279115</v>
      </c>
      <c r="D16" s="36" t="s">
        <v>38</v>
      </c>
      <c r="E16" s="37" t="s">
        <v>33</v>
      </c>
      <c r="F16" s="38">
        <v>7</v>
      </c>
      <c r="G16" s="28" t="s">
        <v>26</v>
      </c>
      <c r="H16" s="29" t="s">
        <v>36</v>
      </c>
      <c r="I16" s="32"/>
      <c r="J16" s="33"/>
      <c r="K16" s="30">
        <v>3936.44</v>
      </c>
      <c r="L16" s="30">
        <f t="shared" si="1"/>
        <v>27555.08</v>
      </c>
      <c r="M16" s="34"/>
      <c r="N16" s="20"/>
      <c r="O16" s="9"/>
    </row>
    <row r="17" spans="1:15" s="10" customFormat="1" ht="16.5" customHeight="1">
      <c r="A17" s="31">
        <f t="shared" si="0"/>
        <v>10</v>
      </c>
      <c r="B17" s="35" t="s">
        <v>65</v>
      </c>
      <c r="C17" s="35">
        <v>279115</v>
      </c>
      <c r="D17" s="36" t="s">
        <v>38</v>
      </c>
      <c r="E17" s="37" t="s">
        <v>33</v>
      </c>
      <c r="F17" s="38">
        <v>2</v>
      </c>
      <c r="G17" s="28" t="s">
        <v>26</v>
      </c>
      <c r="H17" s="29" t="s">
        <v>36</v>
      </c>
      <c r="I17" s="32"/>
      <c r="J17" s="33"/>
      <c r="K17" s="30">
        <v>3936.44</v>
      </c>
      <c r="L17" s="30">
        <f t="shared" si="1"/>
        <v>7872.88</v>
      </c>
      <c r="M17" s="34"/>
      <c r="N17" s="20"/>
      <c r="O17" s="9"/>
    </row>
    <row r="18" spans="1:15" s="10" customFormat="1" ht="16.5" customHeight="1">
      <c r="A18" s="31">
        <f t="shared" si="0"/>
        <v>11</v>
      </c>
      <c r="B18" s="35" t="s">
        <v>66</v>
      </c>
      <c r="C18" s="35">
        <v>279116</v>
      </c>
      <c r="D18" s="36" t="s">
        <v>39</v>
      </c>
      <c r="E18" s="37" t="s">
        <v>33</v>
      </c>
      <c r="F18" s="38">
        <v>23</v>
      </c>
      <c r="G18" s="28" t="s">
        <v>26</v>
      </c>
      <c r="H18" s="29" t="s">
        <v>36</v>
      </c>
      <c r="I18" s="32"/>
      <c r="J18" s="33"/>
      <c r="K18" s="30">
        <v>1898.31</v>
      </c>
      <c r="L18" s="30">
        <f t="shared" si="1"/>
        <v>43661.13</v>
      </c>
      <c r="M18" s="34"/>
      <c r="N18" s="20"/>
      <c r="O18" s="9"/>
    </row>
    <row r="19" spans="1:15" s="10" customFormat="1" ht="16.5" customHeight="1">
      <c r="A19" s="31">
        <f t="shared" si="0"/>
        <v>12</v>
      </c>
      <c r="B19" s="35" t="s">
        <v>66</v>
      </c>
      <c r="C19" s="35">
        <v>279116</v>
      </c>
      <c r="D19" s="36" t="s">
        <v>39</v>
      </c>
      <c r="E19" s="37" t="s">
        <v>33</v>
      </c>
      <c r="F19" s="38">
        <v>9</v>
      </c>
      <c r="G19" s="28" t="s">
        <v>26</v>
      </c>
      <c r="H19" s="29" t="s">
        <v>36</v>
      </c>
      <c r="I19" s="32"/>
      <c r="J19" s="33"/>
      <c r="K19" s="30">
        <v>3591.53</v>
      </c>
      <c r="L19" s="30">
        <f t="shared" si="1"/>
        <v>32323.77</v>
      </c>
      <c r="M19" s="34"/>
      <c r="N19" s="20"/>
      <c r="O19" s="9"/>
    </row>
    <row r="20" spans="1:15" s="10" customFormat="1" ht="16.5" customHeight="1">
      <c r="A20" s="31">
        <f t="shared" si="0"/>
        <v>13</v>
      </c>
      <c r="B20" s="35" t="s">
        <v>66</v>
      </c>
      <c r="C20" s="35">
        <v>279116</v>
      </c>
      <c r="D20" s="36" t="s">
        <v>39</v>
      </c>
      <c r="E20" s="37" t="s">
        <v>33</v>
      </c>
      <c r="F20" s="38">
        <v>16</v>
      </c>
      <c r="G20" s="28" t="s">
        <v>26</v>
      </c>
      <c r="H20" s="29" t="s">
        <v>36</v>
      </c>
      <c r="I20" s="32"/>
      <c r="J20" s="33"/>
      <c r="K20" s="30">
        <v>3252.54</v>
      </c>
      <c r="L20" s="30">
        <f t="shared" si="1"/>
        <v>52040.64</v>
      </c>
      <c r="M20" s="34"/>
      <c r="N20" s="20"/>
      <c r="O20" s="9"/>
    </row>
    <row r="21" spans="1:15" s="10" customFormat="1" ht="16.5" customHeight="1">
      <c r="A21" s="31">
        <f t="shared" si="0"/>
        <v>14</v>
      </c>
      <c r="B21" s="35" t="s">
        <v>66</v>
      </c>
      <c r="C21" s="35">
        <v>279116</v>
      </c>
      <c r="D21" s="36" t="s">
        <v>39</v>
      </c>
      <c r="E21" s="37" t="s">
        <v>33</v>
      </c>
      <c r="F21" s="38">
        <v>9</v>
      </c>
      <c r="G21" s="28" t="s">
        <v>26</v>
      </c>
      <c r="H21" s="29" t="s">
        <v>36</v>
      </c>
      <c r="I21" s="32"/>
      <c r="J21" s="33"/>
      <c r="K21" s="30">
        <v>3151.69</v>
      </c>
      <c r="L21" s="30">
        <f t="shared" si="1"/>
        <v>28365.21</v>
      </c>
      <c r="M21" s="34"/>
      <c r="N21" s="20"/>
      <c r="O21" s="9"/>
    </row>
    <row r="22" spans="1:15" s="10" customFormat="1" ht="16.5" customHeight="1">
      <c r="A22" s="31">
        <f t="shared" si="0"/>
        <v>15</v>
      </c>
      <c r="B22" s="35" t="s">
        <v>66</v>
      </c>
      <c r="C22" s="35">
        <v>279116</v>
      </c>
      <c r="D22" s="36" t="s">
        <v>39</v>
      </c>
      <c r="E22" s="37" t="s">
        <v>33</v>
      </c>
      <c r="F22" s="38">
        <v>5</v>
      </c>
      <c r="G22" s="28" t="s">
        <v>26</v>
      </c>
      <c r="H22" s="29" t="s">
        <v>36</v>
      </c>
      <c r="I22" s="32"/>
      <c r="J22" s="33"/>
      <c r="K22" s="30">
        <v>3252.54</v>
      </c>
      <c r="L22" s="30">
        <f t="shared" si="1"/>
        <v>16262.7</v>
      </c>
      <c r="M22" s="34"/>
      <c r="N22" s="20"/>
      <c r="O22" s="9"/>
    </row>
    <row r="23" spans="1:15" s="10" customFormat="1" ht="16.5" customHeight="1">
      <c r="A23" s="31">
        <f t="shared" si="0"/>
        <v>16</v>
      </c>
      <c r="B23" s="35" t="s">
        <v>66</v>
      </c>
      <c r="C23" s="35">
        <v>279116</v>
      </c>
      <c r="D23" s="36" t="s">
        <v>39</v>
      </c>
      <c r="E23" s="37" t="s">
        <v>33</v>
      </c>
      <c r="F23" s="38">
        <v>2</v>
      </c>
      <c r="G23" s="28" t="s">
        <v>26</v>
      </c>
      <c r="H23" s="29" t="s">
        <v>36</v>
      </c>
      <c r="I23" s="32"/>
      <c r="J23" s="33"/>
      <c r="K23" s="30">
        <v>3252.54</v>
      </c>
      <c r="L23" s="30">
        <f t="shared" si="1"/>
        <v>6505.08</v>
      </c>
      <c r="M23" s="34"/>
      <c r="N23" s="20"/>
      <c r="O23" s="9"/>
    </row>
    <row r="24" spans="1:15" s="10" customFormat="1" ht="16.5" customHeight="1">
      <c r="A24" s="31">
        <f t="shared" si="0"/>
        <v>17</v>
      </c>
      <c r="B24" s="35" t="s">
        <v>67</v>
      </c>
      <c r="C24" s="35">
        <v>279125</v>
      </c>
      <c r="D24" s="36" t="s">
        <v>40</v>
      </c>
      <c r="E24" s="37" t="s">
        <v>33</v>
      </c>
      <c r="F24" s="38">
        <v>3</v>
      </c>
      <c r="G24" s="28" t="s">
        <v>26</v>
      </c>
      <c r="H24" s="29" t="s">
        <v>36</v>
      </c>
      <c r="I24" s="32"/>
      <c r="J24" s="33"/>
      <c r="K24" s="30">
        <v>567.8</v>
      </c>
      <c r="L24" s="30">
        <f t="shared" si="1"/>
        <v>1703.3999999999999</v>
      </c>
      <c r="M24" s="34"/>
      <c r="N24" s="20"/>
      <c r="O24" s="9"/>
    </row>
    <row r="25" spans="1:15" s="10" customFormat="1" ht="16.5" customHeight="1">
      <c r="A25" s="31">
        <f t="shared" si="0"/>
        <v>18</v>
      </c>
      <c r="B25" s="35" t="s">
        <v>68</v>
      </c>
      <c r="C25" s="35">
        <v>279128</v>
      </c>
      <c r="D25" s="36" t="s">
        <v>41</v>
      </c>
      <c r="E25" s="37" t="s">
        <v>33</v>
      </c>
      <c r="F25" s="38">
        <v>2</v>
      </c>
      <c r="G25" s="28" t="s">
        <v>26</v>
      </c>
      <c r="H25" s="29" t="s">
        <v>36</v>
      </c>
      <c r="I25" s="32"/>
      <c r="J25" s="33"/>
      <c r="K25" s="30">
        <v>4394.92</v>
      </c>
      <c r="L25" s="30">
        <f t="shared" si="1"/>
        <v>8789.84</v>
      </c>
      <c r="M25" s="34"/>
      <c r="N25" s="20"/>
      <c r="O25" s="9"/>
    </row>
    <row r="26" spans="1:15" s="10" customFormat="1" ht="16.5" customHeight="1">
      <c r="A26" s="31">
        <f t="shared" si="0"/>
        <v>19</v>
      </c>
      <c r="B26" s="35" t="s">
        <v>68</v>
      </c>
      <c r="C26" s="35">
        <v>279128</v>
      </c>
      <c r="D26" s="36" t="s">
        <v>41</v>
      </c>
      <c r="E26" s="37" t="s">
        <v>33</v>
      </c>
      <c r="F26" s="38">
        <v>4</v>
      </c>
      <c r="G26" s="28" t="s">
        <v>26</v>
      </c>
      <c r="H26" s="29" t="s">
        <v>36</v>
      </c>
      <c r="I26" s="32"/>
      <c r="J26" s="33"/>
      <c r="K26" s="30">
        <v>4502.54</v>
      </c>
      <c r="L26" s="30">
        <f t="shared" si="1"/>
        <v>18010.16</v>
      </c>
      <c r="M26" s="34"/>
      <c r="N26" s="20"/>
      <c r="O26" s="9"/>
    </row>
    <row r="27" spans="1:15" s="10" customFormat="1" ht="16.5" customHeight="1">
      <c r="A27" s="31">
        <f t="shared" si="0"/>
        <v>20</v>
      </c>
      <c r="B27" s="35" t="s">
        <v>68</v>
      </c>
      <c r="C27" s="35">
        <v>279128</v>
      </c>
      <c r="D27" s="36" t="s">
        <v>41</v>
      </c>
      <c r="E27" s="37" t="s">
        <v>33</v>
      </c>
      <c r="F27" s="38">
        <v>2</v>
      </c>
      <c r="G27" s="28" t="s">
        <v>26</v>
      </c>
      <c r="H27" s="29" t="s">
        <v>36</v>
      </c>
      <c r="I27" s="32"/>
      <c r="J27" s="33"/>
      <c r="K27" s="30">
        <v>4394.92</v>
      </c>
      <c r="L27" s="30">
        <f t="shared" si="1"/>
        <v>8789.84</v>
      </c>
      <c r="M27" s="34"/>
      <c r="N27" s="20"/>
      <c r="O27" s="9"/>
    </row>
    <row r="28" spans="1:15" s="10" customFormat="1" ht="16.5" customHeight="1">
      <c r="A28" s="31">
        <f t="shared" si="0"/>
        <v>21</v>
      </c>
      <c r="B28" s="35" t="s">
        <v>68</v>
      </c>
      <c r="C28" s="35">
        <v>279128</v>
      </c>
      <c r="D28" s="36" t="s">
        <v>41</v>
      </c>
      <c r="E28" s="37" t="s">
        <v>33</v>
      </c>
      <c r="F28" s="38">
        <v>4</v>
      </c>
      <c r="G28" s="28" t="s">
        <v>26</v>
      </c>
      <c r="H28" s="29" t="s">
        <v>36</v>
      </c>
      <c r="I28" s="32"/>
      <c r="J28" s="33"/>
      <c r="K28" s="30">
        <v>4502.54</v>
      </c>
      <c r="L28" s="30">
        <f t="shared" si="1"/>
        <v>18010.16</v>
      </c>
      <c r="M28" s="34"/>
      <c r="N28" s="20"/>
      <c r="O28" s="9"/>
    </row>
    <row r="29" spans="1:15" s="10" customFormat="1" ht="16.5" customHeight="1">
      <c r="A29" s="31">
        <f t="shared" si="0"/>
        <v>22</v>
      </c>
      <c r="B29" s="35" t="s">
        <v>69</v>
      </c>
      <c r="C29" s="35">
        <v>271658</v>
      </c>
      <c r="D29" s="36" t="s">
        <v>42</v>
      </c>
      <c r="E29" s="37" t="s">
        <v>86</v>
      </c>
      <c r="F29" s="38">
        <v>16</v>
      </c>
      <c r="G29" s="28" t="s">
        <v>26</v>
      </c>
      <c r="H29" s="29" t="s">
        <v>36</v>
      </c>
      <c r="I29" s="32"/>
      <c r="J29" s="33"/>
      <c r="K29" s="30">
        <v>1897.46</v>
      </c>
      <c r="L29" s="30">
        <f t="shared" si="1"/>
        <v>30359.36</v>
      </c>
      <c r="M29" s="34"/>
      <c r="N29" s="20"/>
      <c r="O29" s="9"/>
    </row>
    <row r="30" spans="1:15" s="10" customFormat="1" ht="16.5" customHeight="1">
      <c r="A30" s="31">
        <f t="shared" si="0"/>
        <v>23</v>
      </c>
      <c r="B30" s="35" t="s">
        <v>70</v>
      </c>
      <c r="C30" s="35">
        <v>277781</v>
      </c>
      <c r="D30" s="36" t="s">
        <v>43</v>
      </c>
      <c r="E30" s="37" t="s">
        <v>33</v>
      </c>
      <c r="F30" s="38">
        <v>374</v>
      </c>
      <c r="G30" s="28" t="s">
        <v>26</v>
      </c>
      <c r="H30" s="29" t="s">
        <v>36</v>
      </c>
      <c r="I30" s="32"/>
      <c r="J30" s="33"/>
      <c r="K30" s="30">
        <v>725</v>
      </c>
      <c r="L30" s="30">
        <f t="shared" si="1"/>
        <v>271150</v>
      </c>
      <c r="M30" s="34"/>
      <c r="N30" s="20"/>
      <c r="O30" s="9"/>
    </row>
    <row r="31" spans="1:15" s="10" customFormat="1" ht="16.5" customHeight="1">
      <c r="A31" s="31">
        <f t="shared" si="0"/>
        <v>24</v>
      </c>
      <c r="B31" s="35" t="s">
        <v>71</v>
      </c>
      <c r="C31" s="35">
        <v>279132</v>
      </c>
      <c r="D31" s="36" t="s">
        <v>44</v>
      </c>
      <c r="E31" s="37" t="s">
        <v>33</v>
      </c>
      <c r="F31" s="38">
        <v>2</v>
      </c>
      <c r="G31" s="28" t="s">
        <v>26</v>
      </c>
      <c r="H31" s="29" t="s">
        <v>36</v>
      </c>
      <c r="I31" s="32"/>
      <c r="J31" s="33"/>
      <c r="K31" s="30">
        <v>1278.81</v>
      </c>
      <c r="L31" s="30">
        <f t="shared" si="1"/>
        <v>2557.62</v>
      </c>
      <c r="M31" s="34"/>
      <c r="N31" s="20"/>
      <c r="O31" s="9"/>
    </row>
    <row r="32" spans="1:15" s="10" customFormat="1" ht="16.5" customHeight="1">
      <c r="A32" s="31">
        <f t="shared" si="0"/>
        <v>25</v>
      </c>
      <c r="B32" s="35" t="s">
        <v>71</v>
      </c>
      <c r="C32" s="35">
        <v>279132</v>
      </c>
      <c r="D32" s="36" t="s">
        <v>44</v>
      </c>
      <c r="E32" s="37" t="s">
        <v>33</v>
      </c>
      <c r="F32" s="38">
        <v>3</v>
      </c>
      <c r="G32" s="28" t="s">
        <v>26</v>
      </c>
      <c r="H32" s="29" t="s">
        <v>36</v>
      </c>
      <c r="I32" s="32"/>
      <c r="J32" s="33"/>
      <c r="K32" s="30">
        <v>1677.97</v>
      </c>
      <c r="L32" s="30">
        <f t="shared" si="1"/>
        <v>5033.91</v>
      </c>
      <c r="M32" s="34"/>
      <c r="N32" s="20"/>
      <c r="O32" s="9"/>
    </row>
    <row r="33" spans="1:15" s="10" customFormat="1" ht="16.5" customHeight="1">
      <c r="A33" s="31">
        <f t="shared" si="0"/>
        <v>26</v>
      </c>
      <c r="B33" s="35" t="s">
        <v>71</v>
      </c>
      <c r="C33" s="35">
        <v>279132</v>
      </c>
      <c r="D33" s="36" t="s">
        <v>44</v>
      </c>
      <c r="E33" s="37" t="s">
        <v>33</v>
      </c>
      <c r="F33" s="38">
        <v>2</v>
      </c>
      <c r="G33" s="28" t="s">
        <v>26</v>
      </c>
      <c r="H33" s="29" t="s">
        <v>36</v>
      </c>
      <c r="I33" s="32"/>
      <c r="J33" s="33"/>
      <c r="K33" s="30">
        <v>1278.81</v>
      </c>
      <c r="L33" s="30">
        <f t="shared" si="1"/>
        <v>2557.62</v>
      </c>
      <c r="M33" s="34"/>
      <c r="N33" s="20"/>
      <c r="O33" s="9"/>
    </row>
    <row r="34" spans="1:15" s="10" customFormat="1" ht="16.5" customHeight="1">
      <c r="A34" s="31">
        <f t="shared" si="0"/>
        <v>27</v>
      </c>
      <c r="B34" s="35" t="s">
        <v>71</v>
      </c>
      <c r="C34" s="35">
        <v>279132</v>
      </c>
      <c r="D34" s="36" t="s">
        <v>44</v>
      </c>
      <c r="E34" s="37" t="s">
        <v>33</v>
      </c>
      <c r="F34" s="38">
        <v>9</v>
      </c>
      <c r="G34" s="28" t="s">
        <v>26</v>
      </c>
      <c r="H34" s="29" t="s">
        <v>36</v>
      </c>
      <c r="I34" s="32"/>
      <c r="J34" s="33"/>
      <c r="K34" s="30">
        <v>1677.97</v>
      </c>
      <c r="L34" s="30">
        <f t="shared" si="1"/>
        <v>15101.73</v>
      </c>
      <c r="M34" s="34"/>
      <c r="N34" s="20"/>
      <c r="O34" s="9"/>
    </row>
    <row r="35" spans="1:15" s="10" customFormat="1" ht="16.5" customHeight="1">
      <c r="A35" s="31">
        <f t="shared" si="0"/>
        <v>28</v>
      </c>
      <c r="B35" s="35" t="s">
        <v>71</v>
      </c>
      <c r="C35" s="35">
        <v>279132</v>
      </c>
      <c r="D35" s="36" t="s">
        <v>44</v>
      </c>
      <c r="E35" s="37" t="s">
        <v>33</v>
      </c>
      <c r="F35" s="38">
        <v>2</v>
      </c>
      <c r="G35" s="28" t="s">
        <v>26</v>
      </c>
      <c r="H35" s="29" t="s">
        <v>36</v>
      </c>
      <c r="I35" s="32"/>
      <c r="J35" s="33"/>
      <c r="K35" s="30">
        <v>1677.97</v>
      </c>
      <c r="L35" s="30">
        <f t="shared" si="1"/>
        <v>3355.94</v>
      </c>
      <c r="M35" s="34"/>
      <c r="N35" s="20"/>
      <c r="O35" s="9"/>
    </row>
    <row r="36" spans="1:15" s="10" customFormat="1" ht="16.5" customHeight="1">
      <c r="A36" s="31">
        <f t="shared" si="0"/>
        <v>29</v>
      </c>
      <c r="B36" s="35" t="s">
        <v>71</v>
      </c>
      <c r="C36" s="35">
        <v>279132</v>
      </c>
      <c r="D36" s="36" t="s">
        <v>44</v>
      </c>
      <c r="E36" s="37" t="s">
        <v>33</v>
      </c>
      <c r="F36" s="38">
        <v>1</v>
      </c>
      <c r="G36" s="28" t="s">
        <v>26</v>
      </c>
      <c r="H36" s="29" t="s">
        <v>36</v>
      </c>
      <c r="I36" s="32"/>
      <c r="J36" s="33"/>
      <c r="K36" s="30">
        <v>1677.97</v>
      </c>
      <c r="L36" s="30">
        <f t="shared" si="1"/>
        <v>1677.97</v>
      </c>
      <c r="M36" s="34"/>
      <c r="N36" s="20"/>
      <c r="O36" s="9"/>
    </row>
    <row r="37" spans="1:15" s="10" customFormat="1" ht="16.5" customHeight="1">
      <c r="A37" s="31">
        <f t="shared" si="0"/>
        <v>30</v>
      </c>
      <c r="B37" s="35" t="s">
        <v>72</v>
      </c>
      <c r="C37" s="35">
        <v>270703</v>
      </c>
      <c r="D37" s="36" t="s">
        <v>45</v>
      </c>
      <c r="E37" s="37" t="s">
        <v>86</v>
      </c>
      <c r="F37" s="38">
        <v>26</v>
      </c>
      <c r="G37" s="28" t="s">
        <v>26</v>
      </c>
      <c r="H37" s="29" t="s">
        <v>36</v>
      </c>
      <c r="I37" s="32"/>
      <c r="J37" s="33"/>
      <c r="K37" s="30">
        <v>562.75</v>
      </c>
      <c r="L37" s="30">
        <f t="shared" si="1"/>
        <v>14631.5</v>
      </c>
      <c r="M37" s="34"/>
      <c r="N37" s="20"/>
      <c r="O37" s="9"/>
    </row>
    <row r="38" spans="1:15" s="10" customFormat="1" ht="16.5" customHeight="1">
      <c r="A38" s="31">
        <f t="shared" si="0"/>
        <v>31</v>
      </c>
      <c r="B38" s="35" t="s">
        <v>72</v>
      </c>
      <c r="C38" s="35">
        <v>270703</v>
      </c>
      <c r="D38" s="36" t="s">
        <v>45</v>
      </c>
      <c r="E38" s="37" t="s">
        <v>86</v>
      </c>
      <c r="F38" s="38">
        <v>48</v>
      </c>
      <c r="G38" s="28" t="s">
        <v>26</v>
      </c>
      <c r="H38" s="29" t="s">
        <v>36</v>
      </c>
      <c r="I38" s="32"/>
      <c r="J38" s="33"/>
      <c r="K38" s="30">
        <v>562.75</v>
      </c>
      <c r="L38" s="30">
        <f t="shared" si="1"/>
        <v>27012</v>
      </c>
      <c r="M38" s="34"/>
      <c r="N38" s="20"/>
      <c r="O38" s="9"/>
    </row>
    <row r="39" spans="1:15" s="10" customFormat="1" ht="16.5" customHeight="1">
      <c r="A39" s="31">
        <f t="shared" si="0"/>
        <v>32</v>
      </c>
      <c r="B39" s="35" t="s">
        <v>72</v>
      </c>
      <c r="C39" s="35">
        <v>270703</v>
      </c>
      <c r="D39" s="36" t="s">
        <v>45</v>
      </c>
      <c r="E39" s="37" t="s">
        <v>86</v>
      </c>
      <c r="F39" s="38">
        <v>16</v>
      </c>
      <c r="G39" s="28" t="s">
        <v>26</v>
      </c>
      <c r="H39" s="29" t="s">
        <v>36</v>
      </c>
      <c r="I39" s="32"/>
      <c r="J39" s="33"/>
      <c r="K39" s="30">
        <v>562.75</v>
      </c>
      <c r="L39" s="30">
        <f t="shared" si="1"/>
        <v>9004</v>
      </c>
      <c r="M39" s="34"/>
      <c r="N39" s="20"/>
      <c r="O39" s="9"/>
    </row>
    <row r="40" spans="1:15" s="10" customFormat="1" ht="16.5" customHeight="1">
      <c r="A40" s="31">
        <f t="shared" si="0"/>
        <v>33</v>
      </c>
      <c r="B40" s="35" t="s">
        <v>72</v>
      </c>
      <c r="C40" s="35">
        <v>270703</v>
      </c>
      <c r="D40" s="36" t="s">
        <v>45</v>
      </c>
      <c r="E40" s="37" t="s">
        <v>86</v>
      </c>
      <c r="F40" s="38">
        <v>11</v>
      </c>
      <c r="G40" s="28" t="s">
        <v>26</v>
      </c>
      <c r="H40" s="29" t="s">
        <v>36</v>
      </c>
      <c r="I40" s="32"/>
      <c r="J40" s="33"/>
      <c r="K40" s="30">
        <v>754.24</v>
      </c>
      <c r="L40" s="30">
        <f t="shared" si="1"/>
        <v>8296.64</v>
      </c>
      <c r="M40" s="34"/>
      <c r="N40" s="20"/>
      <c r="O40" s="9"/>
    </row>
    <row r="41" spans="1:15" s="10" customFormat="1" ht="16.5" customHeight="1">
      <c r="A41" s="31">
        <f t="shared" si="0"/>
        <v>34</v>
      </c>
      <c r="B41" s="35" t="s">
        <v>72</v>
      </c>
      <c r="C41" s="35">
        <v>270703</v>
      </c>
      <c r="D41" s="36" t="s">
        <v>45</v>
      </c>
      <c r="E41" s="37" t="s">
        <v>86</v>
      </c>
      <c r="F41" s="38">
        <v>98</v>
      </c>
      <c r="G41" s="28" t="s">
        <v>26</v>
      </c>
      <c r="H41" s="29" t="s">
        <v>36</v>
      </c>
      <c r="I41" s="32"/>
      <c r="J41" s="33"/>
      <c r="K41" s="30">
        <v>562.75</v>
      </c>
      <c r="L41" s="30">
        <f t="shared" si="1"/>
        <v>55149.5</v>
      </c>
      <c r="M41" s="34"/>
      <c r="N41" s="20"/>
      <c r="O41" s="9"/>
    </row>
    <row r="42" spans="1:15" s="10" customFormat="1" ht="16.5" customHeight="1">
      <c r="A42" s="31">
        <f t="shared" si="0"/>
        <v>35</v>
      </c>
      <c r="B42" s="35" t="s">
        <v>72</v>
      </c>
      <c r="C42" s="35">
        <v>270703</v>
      </c>
      <c r="D42" s="36" t="s">
        <v>45</v>
      </c>
      <c r="E42" s="37" t="s">
        <v>86</v>
      </c>
      <c r="F42" s="38">
        <v>141</v>
      </c>
      <c r="G42" s="28" t="s">
        <v>26</v>
      </c>
      <c r="H42" s="29" t="s">
        <v>36</v>
      </c>
      <c r="I42" s="32"/>
      <c r="J42" s="33"/>
      <c r="K42" s="30">
        <v>562.75</v>
      </c>
      <c r="L42" s="30">
        <f t="shared" si="1"/>
        <v>79347.75</v>
      </c>
      <c r="M42" s="34"/>
      <c r="N42" s="20"/>
      <c r="O42" s="9"/>
    </row>
    <row r="43" spans="1:15" s="10" customFormat="1" ht="16.5" customHeight="1">
      <c r="A43" s="31">
        <f t="shared" si="0"/>
        <v>36</v>
      </c>
      <c r="B43" s="35" t="s">
        <v>72</v>
      </c>
      <c r="C43" s="35">
        <v>270703</v>
      </c>
      <c r="D43" s="36" t="s">
        <v>45</v>
      </c>
      <c r="E43" s="37" t="s">
        <v>86</v>
      </c>
      <c r="F43" s="38">
        <v>38</v>
      </c>
      <c r="G43" s="28" t="s">
        <v>26</v>
      </c>
      <c r="H43" s="29" t="s">
        <v>36</v>
      </c>
      <c r="I43" s="32"/>
      <c r="J43" s="33"/>
      <c r="K43" s="30">
        <v>562.75</v>
      </c>
      <c r="L43" s="30">
        <f t="shared" si="1"/>
        <v>21384.5</v>
      </c>
      <c r="M43" s="34"/>
      <c r="N43" s="20"/>
      <c r="O43" s="9"/>
    </row>
    <row r="44" spans="1:15" s="10" customFormat="1" ht="16.5" customHeight="1">
      <c r="A44" s="31">
        <f t="shared" si="0"/>
        <v>37</v>
      </c>
      <c r="B44" s="35" t="s">
        <v>72</v>
      </c>
      <c r="C44" s="35">
        <v>270703</v>
      </c>
      <c r="D44" s="36" t="s">
        <v>45</v>
      </c>
      <c r="E44" s="37" t="s">
        <v>86</v>
      </c>
      <c r="F44" s="38">
        <v>72</v>
      </c>
      <c r="G44" s="28" t="s">
        <v>26</v>
      </c>
      <c r="H44" s="29" t="s">
        <v>36</v>
      </c>
      <c r="I44" s="32"/>
      <c r="J44" s="33"/>
      <c r="K44" s="30">
        <v>562.75</v>
      </c>
      <c r="L44" s="30">
        <f t="shared" si="1"/>
        <v>40518</v>
      </c>
      <c r="M44" s="34"/>
      <c r="N44" s="20"/>
      <c r="O44" s="9"/>
    </row>
    <row r="45" spans="1:15" s="10" customFormat="1" ht="16.5" customHeight="1">
      <c r="A45" s="31">
        <f t="shared" si="0"/>
        <v>38</v>
      </c>
      <c r="B45" s="35" t="s">
        <v>72</v>
      </c>
      <c r="C45" s="35">
        <v>270703</v>
      </c>
      <c r="D45" s="36" t="s">
        <v>45</v>
      </c>
      <c r="E45" s="37" t="s">
        <v>86</v>
      </c>
      <c r="F45" s="38">
        <v>6</v>
      </c>
      <c r="G45" s="28" t="s">
        <v>26</v>
      </c>
      <c r="H45" s="29" t="s">
        <v>36</v>
      </c>
      <c r="I45" s="32"/>
      <c r="J45" s="33"/>
      <c r="K45" s="30">
        <v>562.75</v>
      </c>
      <c r="L45" s="30">
        <f t="shared" si="1"/>
        <v>3376.5</v>
      </c>
      <c r="M45" s="34"/>
      <c r="N45" s="20"/>
      <c r="O45" s="9"/>
    </row>
    <row r="46" spans="1:15" s="10" customFormat="1" ht="16.5" customHeight="1">
      <c r="A46" s="31">
        <f t="shared" si="0"/>
        <v>39</v>
      </c>
      <c r="B46" s="35" t="s">
        <v>72</v>
      </c>
      <c r="C46" s="35">
        <v>270703</v>
      </c>
      <c r="D46" s="36" t="s">
        <v>45</v>
      </c>
      <c r="E46" s="37" t="s">
        <v>86</v>
      </c>
      <c r="F46" s="38">
        <v>34</v>
      </c>
      <c r="G46" s="28" t="s">
        <v>26</v>
      </c>
      <c r="H46" s="29" t="s">
        <v>36</v>
      </c>
      <c r="I46" s="32"/>
      <c r="J46" s="33"/>
      <c r="K46" s="30">
        <v>562.75</v>
      </c>
      <c r="L46" s="30">
        <f t="shared" si="1"/>
        <v>19133.5</v>
      </c>
      <c r="M46" s="34"/>
      <c r="N46" s="20"/>
      <c r="O46" s="9"/>
    </row>
    <row r="47" spans="1:15" s="10" customFormat="1" ht="16.5" customHeight="1">
      <c r="A47" s="31">
        <f t="shared" si="0"/>
        <v>40</v>
      </c>
      <c r="B47" s="35" t="s">
        <v>72</v>
      </c>
      <c r="C47" s="35">
        <v>270703</v>
      </c>
      <c r="D47" s="36" t="s">
        <v>45</v>
      </c>
      <c r="E47" s="37" t="s">
        <v>86</v>
      </c>
      <c r="F47" s="38">
        <v>97</v>
      </c>
      <c r="G47" s="28" t="s">
        <v>26</v>
      </c>
      <c r="H47" s="29" t="s">
        <v>36</v>
      </c>
      <c r="I47" s="32"/>
      <c r="J47" s="33"/>
      <c r="K47" s="30">
        <v>562.75</v>
      </c>
      <c r="L47" s="30">
        <f t="shared" si="1"/>
        <v>54586.75</v>
      </c>
      <c r="M47" s="34"/>
      <c r="N47" s="20"/>
      <c r="O47" s="9"/>
    </row>
    <row r="48" spans="1:15" s="10" customFormat="1" ht="16.5" customHeight="1">
      <c r="A48" s="31">
        <f t="shared" si="0"/>
        <v>41</v>
      </c>
      <c r="B48" s="35" t="s">
        <v>72</v>
      </c>
      <c r="C48" s="35">
        <v>270703</v>
      </c>
      <c r="D48" s="36" t="s">
        <v>45</v>
      </c>
      <c r="E48" s="37" t="s">
        <v>86</v>
      </c>
      <c r="F48" s="38">
        <v>18</v>
      </c>
      <c r="G48" s="28" t="s">
        <v>26</v>
      </c>
      <c r="H48" s="29" t="s">
        <v>36</v>
      </c>
      <c r="I48" s="32"/>
      <c r="J48" s="33"/>
      <c r="K48" s="30">
        <v>562.75</v>
      </c>
      <c r="L48" s="30">
        <f t="shared" si="1"/>
        <v>10129.5</v>
      </c>
      <c r="M48" s="34"/>
      <c r="N48" s="20"/>
      <c r="O48" s="9"/>
    </row>
    <row r="49" spans="1:15" s="10" customFormat="1" ht="16.5" customHeight="1">
      <c r="A49" s="31">
        <f t="shared" si="0"/>
        <v>42</v>
      </c>
      <c r="B49" s="35" t="s">
        <v>68</v>
      </c>
      <c r="C49" s="35">
        <v>279133</v>
      </c>
      <c r="D49" s="36" t="s">
        <v>46</v>
      </c>
      <c r="E49" s="37" t="s">
        <v>33</v>
      </c>
      <c r="F49" s="38">
        <v>2</v>
      </c>
      <c r="G49" s="28" t="s">
        <v>26</v>
      </c>
      <c r="H49" s="29" t="s">
        <v>36</v>
      </c>
      <c r="I49" s="32"/>
      <c r="J49" s="33"/>
      <c r="K49" s="30">
        <v>6529.66</v>
      </c>
      <c r="L49" s="30">
        <f t="shared" si="1"/>
        <v>13059.32</v>
      </c>
      <c r="M49" s="34"/>
      <c r="N49" s="20"/>
      <c r="O49" s="9"/>
    </row>
    <row r="50" spans="1:15" s="10" customFormat="1" ht="16.5" customHeight="1">
      <c r="A50" s="31">
        <f t="shared" si="0"/>
        <v>43</v>
      </c>
      <c r="B50" s="35" t="s">
        <v>68</v>
      </c>
      <c r="C50" s="35">
        <v>279133</v>
      </c>
      <c r="D50" s="36" t="s">
        <v>46</v>
      </c>
      <c r="E50" s="37" t="s">
        <v>33</v>
      </c>
      <c r="F50" s="38">
        <v>4</v>
      </c>
      <c r="G50" s="28" t="s">
        <v>26</v>
      </c>
      <c r="H50" s="29" t="s">
        <v>36</v>
      </c>
      <c r="I50" s="32"/>
      <c r="J50" s="33"/>
      <c r="K50" s="30">
        <v>6529.66</v>
      </c>
      <c r="L50" s="30">
        <f t="shared" si="1"/>
        <v>26118.64</v>
      </c>
      <c r="M50" s="34"/>
      <c r="N50" s="20"/>
      <c r="O50" s="9"/>
    </row>
    <row r="51" spans="1:15" s="10" customFormat="1" ht="16.5" customHeight="1">
      <c r="A51" s="31">
        <f t="shared" si="0"/>
        <v>44</v>
      </c>
      <c r="B51" s="35" t="s">
        <v>68</v>
      </c>
      <c r="C51" s="35">
        <v>279133</v>
      </c>
      <c r="D51" s="36" t="s">
        <v>46</v>
      </c>
      <c r="E51" s="37" t="s">
        <v>33</v>
      </c>
      <c r="F51" s="38">
        <v>4</v>
      </c>
      <c r="G51" s="28" t="s">
        <v>26</v>
      </c>
      <c r="H51" s="29" t="s">
        <v>36</v>
      </c>
      <c r="I51" s="32"/>
      <c r="J51" s="33"/>
      <c r="K51" s="30">
        <v>6529.66</v>
      </c>
      <c r="L51" s="30">
        <f t="shared" si="1"/>
        <v>26118.64</v>
      </c>
      <c r="M51" s="34"/>
      <c r="N51" s="20"/>
      <c r="O51" s="9"/>
    </row>
    <row r="52" spans="1:15" s="10" customFormat="1" ht="16.5" customHeight="1">
      <c r="A52" s="31">
        <f t="shared" si="0"/>
        <v>45</v>
      </c>
      <c r="B52" s="35" t="s">
        <v>73</v>
      </c>
      <c r="C52" s="35">
        <v>279208</v>
      </c>
      <c r="D52" s="36" t="s">
        <v>47</v>
      </c>
      <c r="E52" s="37" t="s">
        <v>33</v>
      </c>
      <c r="F52" s="38">
        <v>1</v>
      </c>
      <c r="G52" s="28" t="s">
        <v>26</v>
      </c>
      <c r="H52" s="29" t="s">
        <v>36</v>
      </c>
      <c r="I52" s="32"/>
      <c r="J52" s="33"/>
      <c r="K52" s="30">
        <v>2515.25</v>
      </c>
      <c r="L52" s="30">
        <f t="shared" si="1"/>
        <v>2515.25</v>
      </c>
      <c r="M52" s="34"/>
      <c r="N52" s="20"/>
      <c r="O52" s="9"/>
    </row>
    <row r="53" spans="1:15" s="10" customFormat="1" ht="16.5" customHeight="1">
      <c r="A53" s="31">
        <f t="shared" si="0"/>
        <v>46</v>
      </c>
      <c r="B53" s="35" t="s">
        <v>73</v>
      </c>
      <c r="C53" s="35">
        <v>279208</v>
      </c>
      <c r="D53" s="36" t="s">
        <v>47</v>
      </c>
      <c r="E53" s="37" t="s">
        <v>33</v>
      </c>
      <c r="F53" s="38">
        <v>1</v>
      </c>
      <c r="G53" s="28" t="s">
        <v>26</v>
      </c>
      <c r="H53" s="29" t="s">
        <v>36</v>
      </c>
      <c r="I53" s="32"/>
      <c r="J53" s="33"/>
      <c r="K53" s="30">
        <v>2515.28</v>
      </c>
      <c r="L53" s="30">
        <f t="shared" si="1"/>
        <v>2515.28</v>
      </c>
      <c r="M53" s="34"/>
      <c r="N53" s="20"/>
      <c r="O53" s="9"/>
    </row>
    <row r="54" spans="1:15" s="10" customFormat="1" ht="16.5" customHeight="1">
      <c r="A54" s="31">
        <f t="shared" si="0"/>
        <v>47</v>
      </c>
      <c r="B54" s="35" t="s">
        <v>73</v>
      </c>
      <c r="C54" s="35">
        <v>279208</v>
      </c>
      <c r="D54" s="36" t="s">
        <v>47</v>
      </c>
      <c r="E54" s="37" t="s">
        <v>33</v>
      </c>
      <c r="F54" s="38">
        <v>1</v>
      </c>
      <c r="G54" s="28" t="s">
        <v>26</v>
      </c>
      <c r="H54" s="29" t="s">
        <v>36</v>
      </c>
      <c r="I54" s="32"/>
      <c r="J54" s="33"/>
      <c r="K54" s="30">
        <v>2515.25</v>
      </c>
      <c r="L54" s="30">
        <f t="shared" si="1"/>
        <v>2515.25</v>
      </c>
      <c r="M54" s="34"/>
      <c r="N54" s="20"/>
      <c r="O54" s="9"/>
    </row>
    <row r="55" spans="1:15" s="10" customFormat="1" ht="16.5" customHeight="1">
      <c r="A55" s="31">
        <f t="shared" si="0"/>
        <v>48</v>
      </c>
      <c r="B55" s="35" t="s">
        <v>73</v>
      </c>
      <c r="C55" s="35">
        <v>279208</v>
      </c>
      <c r="D55" s="36" t="s">
        <v>47</v>
      </c>
      <c r="E55" s="37" t="s">
        <v>33</v>
      </c>
      <c r="F55" s="38">
        <v>3</v>
      </c>
      <c r="G55" s="28" t="s">
        <v>26</v>
      </c>
      <c r="H55" s="29" t="s">
        <v>36</v>
      </c>
      <c r="I55" s="32"/>
      <c r="J55" s="33"/>
      <c r="K55" s="30">
        <v>2515.25</v>
      </c>
      <c r="L55" s="30">
        <f t="shared" si="1"/>
        <v>7545.75</v>
      </c>
      <c r="M55" s="34"/>
      <c r="N55" s="20"/>
      <c r="O55" s="9"/>
    </row>
    <row r="56" spans="1:15" s="10" customFormat="1" ht="16.5" customHeight="1">
      <c r="A56" s="31">
        <f t="shared" si="0"/>
        <v>49</v>
      </c>
      <c r="B56" s="35" t="s">
        <v>73</v>
      </c>
      <c r="C56" s="35">
        <v>279208</v>
      </c>
      <c r="D56" s="36" t="s">
        <v>47</v>
      </c>
      <c r="E56" s="37" t="s">
        <v>33</v>
      </c>
      <c r="F56" s="38">
        <v>14</v>
      </c>
      <c r="G56" s="28" t="s">
        <v>26</v>
      </c>
      <c r="H56" s="29" t="s">
        <v>36</v>
      </c>
      <c r="I56" s="32"/>
      <c r="J56" s="33"/>
      <c r="K56" s="30">
        <v>2455.93</v>
      </c>
      <c r="L56" s="30">
        <f t="shared" si="1"/>
        <v>34383.02</v>
      </c>
      <c r="M56" s="34"/>
      <c r="N56" s="20"/>
      <c r="O56" s="9"/>
    </row>
    <row r="57" spans="1:15" s="10" customFormat="1" ht="16.5" customHeight="1">
      <c r="A57" s="31">
        <f t="shared" si="0"/>
        <v>50</v>
      </c>
      <c r="B57" s="35" t="s">
        <v>69</v>
      </c>
      <c r="C57" s="35">
        <v>271664</v>
      </c>
      <c r="D57" s="36" t="s">
        <v>48</v>
      </c>
      <c r="E57" s="37" t="s">
        <v>86</v>
      </c>
      <c r="F57" s="38">
        <v>240</v>
      </c>
      <c r="G57" s="28" t="s">
        <v>26</v>
      </c>
      <c r="H57" s="29" t="s">
        <v>36</v>
      </c>
      <c r="I57" s="32"/>
      <c r="J57" s="33"/>
      <c r="K57" s="30">
        <v>1822.03</v>
      </c>
      <c r="L57" s="30">
        <f t="shared" si="1"/>
        <v>437287.2</v>
      </c>
      <c r="M57" s="34"/>
      <c r="N57" s="20"/>
      <c r="O57" s="9"/>
    </row>
    <row r="58" spans="1:15" s="10" customFormat="1" ht="16.5" customHeight="1">
      <c r="A58" s="31">
        <f t="shared" si="0"/>
        <v>51</v>
      </c>
      <c r="B58" s="35" t="s">
        <v>68</v>
      </c>
      <c r="C58" s="35">
        <v>279144</v>
      </c>
      <c r="D58" s="36" t="s">
        <v>49</v>
      </c>
      <c r="E58" s="37" t="s">
        <v>33</v>
      </c>
      <c r="F58" s="38">
        <v>2</v>
      </c>
      <c r="G58" s="28" t="s">
        <v>26</v>
      </c>
      <c r="H58" s="29" t="s">
        <v>36</v>
      </c>
      <c r="I58" s="32"/>
      <c r="J58" s="33"/>
      <c r="K58" s="30">
        <v>4896.07</v>
      </c>
      <c r="L58" s="30">
        <f t="shared" si="1"/>
        <v>9792.14</v>
      </c>
      <c r="M58" s="34"/>
      <c r="N58" s="20"/>
      <c r="O58" s="9"/>
    </row>
    <row r="59" spans="1:15" s="10" customFormat="1" ht="16.5" customHeight="1">
      <c r="A59" s="31">
        <f t="shared" si="0"/>
        <v>52</v>
      </c>
      <c r="B59" s="35" t="s">
        <v>68</v>
      </c>
      <c r="C59" s="35">
        <v>279144</v>
      </c>
      <c r="D59" s="36" t="s">
        <v>49</v>
      </c>
      <c r="E59" s="37" t="s">
        <v>33</v>
      </c>
      <c r="F59" s="38">
        <v>2</v>
      </c>
      <c r="G59" s="28" t="s">
        <v>26</v>
      </c>
      <c r="H59" s="29" t="s">
        <v>36</v>
      </c>
      <c r="I59" s="32"/>
      <c r="J59" s="33"/>
      <c r="K59" s="30">
        <v>4896.07</v>
      </c>
      <c r="L59" s="30">
        <f t="shared" si="1"/>
        <v>9792.14</v>
      </c>
      <c r="M59" s="34"/>
      <c r="N59" s="20"/>
      <c r="O59" s="9"/>
    </row>
    <row r="60" spans="1:15" s="10" customFormat="1" ht="16.5" customHeight="1">
      <c r="A60" s="31">
        <f t="shared" si="0"/>
        <v>53</v>
      </c>
      <c r="B60" s="35" t="s">
        <v>68</v>
      </c>
      <c r="C60" s="35">
        <v>279144</v>
      </c>
      <c r="D60" s="36" t="s">
        <v>49</v>
      </c>
      <c r="E60" s="37" t="s">
        <v>33</v>
      </c>
      <c r="F60" s="38">
        <v>18</v>
      </c>
      <c r="G60" s="28" t="s">
        <v>26</v>
      </c>
      <c r="H60" s="29" t="s">
        <v>36</v>
      </c>
      <c r="I60" s="32"/>
      <c r="J60" s="33"/>
      <c r="K60" s="30">
        <v>4896.07</v>
      </c>
      <c r="L60" s="30">
        <f t="shared" si="1"/>
        <v>88129.26</v>
      </c>
      <c r="M60" s="34"/>
      <c r="N60" s="20"/>
      <c r="O60" s="9"/>
    </row>
    <row r="61" spans="1:15" s="10" customFormat="1" ht="16.5" customHeight="1">
      <c r="A61" s="31">
        <f t="shared" si="0"/>
        <v>54</v>
      </c>
      <c r="B61" s="35" t="s">
        <v>74</v>
      </c>
      <c r="C61" s="35">
        <v>279148</v>
      </c>
      <c r="D61" s="36" t="s">
        <v>50</v>
      </c>
      <c r="E61" s="37" t="s">
        <v>87</v>
      </c>
      <c r="F61" s="38">
        <v>1</v>
      </c>
      <c r="G61" s="28" t="s">
        <v>26</v>
      </c>
      <c r="H61" s="29" t="s">
        <v>36</v>
      </c>
      <c r="I61" s="32"/>
      <c r="J61" s="33"/>
      <c r="K61" s="30">
        <v>6241.53</v>
      </c>
      <c r="L61" s="30">
        <f t="shared" si="1"/>
        <v>6241.53</v>
      </c>
      <c r="M61" s="34"/>
      <c r="N61" s="20"/>
      <c r="O61" s="9"/>
    </row>
    <row r="62" spans="1:15" s="10" customFormat="1" ht="16.5" customHeight="1">
      <c r="A62" s="31">
        <f t="shared" si="0"/>
        <v>55</v>
      </c>
      <c r="B62" s="35" t="s">
        <v>74</v>
      </c>
      <c r="C62" s="35">
        <v>279148</v>
      </c>
      <c r="D62" s="36" t="s">
        <v>50</v>
      </c>
      <c r="E62" s="37" t="s">
        <v>87</v>
      </c>
      <c r="F62" s="38">
        <v>3</v>
      </c>
      <c r="G62" s="28" t="s">
        <v>26</v>
      </c>
      <c r="H62" s="29" t="s">
        <v>36</v>
      </c>
      <c r="I62" s="32"/>
      <c r="J62" s="33"/>
      <c r="K62" s="30">
        <v>6241.53</v>
      </c>
      <c r="L62" s="30">
        <f t="shared" si="1"/>
        <v>18724.59</v>
      </c>
      <c r="M62" s="34"/>
      <c r="N62" s="20"/>
      <c r="O62" s="9"/>
    </row>
    <row r="63" spans="1:15" s="10" customFormat="1" ht="16.5" customHeight="1">
      <c r="A63" s="31">
        <f t="shared" si="0"/>
        <v>56</v>
      </c>
      <c r="B63" s="35" t="s">
        <v>74</v>
      </c>
      <c r="C63" s="35">
        <v>279148</v>
      </c>
      <c r="D63" s="36" t="s">
        <v>50</v>
      </c>
      <c r="E63" s="37" t="s">
        <v>87</v>
      </c>
      <c r="F63" s="38">
        <v>2</v>
      </c>
      <c r="G63" s="28" t="s">
        <v>26</v>
      </c>
      <c r="H63" s="29" t="s">
        <v>36</v>
      </c>
      <c r="I63" s="32"/>
      <c r="J63" s="33"/>
      <c r="K63" s="30">
        <v>6241.53</v>
      </c>
      <c r="L63" s="30">
        <f t="shared" si="1"/>
        <v>12483.06</v>
      </c>
      <c r="M63" s="34"/>
      <c r="N63" s="20"/>
      <c r="O63" s="9"/>
    </row>
    <row r="64" spans="1:15" s="10" customFormat="1" ht="16.5" customHeight="1">
      <c r="A64" s="31">
        <f t="shared" si="0"/>
        <v>57</v>
      </c>
      <c r="B64" s="35" t="s">
        <v>74</v>
      </c>
      <c r="C64" s="35">
        <v>279148</v>
      </c>
      <c r="D64" s="36" t="s">
        <v>50</v>
      </c>
      <c r="E64" s="37" t="s">
        <v>87</v>
      </c>
      <c r="F64" s="38">
        <v>6</v>
      </c>
      <c r="G64" s="28" t="s">
        <v>26</v>
      </c>
      <c r="H64" s="29" t="s">
        <v>36</v>
      </c>
      <c r="I64" s="32"/>
      <c r="J64" s="33"/>
      <c r="K64" s="30">
        <v>6241.53</v>
      </c>
      <c r="L64" s="30">
        <f t="shared" si="1"/>
        <v>37449.18</v>
      </c>
      <c r="M64" s="34"/>
      <c r="N64" s="20"/>
      <c r="O64" s="9"/>
    </row>
    <row r="65" spans="1:15" s="10" customFormat="1" ht="16.5" customHeight="1">
      <c r="A65" s="31">
        <f t="shared" si="0"/>
        <v>58</v>
      </c>
      <c r="B65" s="35" t="s">
        <v>74</v>
      </c>
      <c r="C65" s="35">
        <v>279148</v>
      </c>
      <c r="D65" s="36" t="s">
        <v>50</v>
      </c>
      <c r="E65" s="37" t="s">
        <v>87</v>
      </c>
      <c r="F65" s="38">
        <v>2</v>
      </c>
      <c r="G65" s="28" t="s">
        <v>26</v>
      </c>
      <c r="H65" s="29" t="s">
        <v>36</v>
      </c>
      <c r="I65" s="32"/>
      <c r="J65" s="33"/>
      <c r="K65" s="30">
        <v>6241.53</v>
      </c>
      <c r="L65" s="30">
        <f t="shared" si="1"/>
        <v>12483.06</v>
      </c>
      <c r="M65" s="34"/>
      <c r="N65" s="20"/>
      <c r="O65" s="9"/>
    </row>
    <row r="66" spans="1:15" s="10" customFormat="1" ht="16.5" customHeight="1">
      <c r="A66" s="31">
        <f t="shared" si="0"/>
        <v>59</v>
      </c>
      <c r="B66" s="35" t="s">
        <v>74</v>
      </c>
      <c r="C66" s="35">
        <v>279148</v>
      </c>
      <c r="D66" s="36" t="s">
        <v>50</v>
      </c>
      <c r="E66" s="37" t="s">
        <v>87</v>
      </c>
      <c r="F66" s="38">
        <v>2</v>
      </c>
      <c r="G66" s="28" t="s">
        <v>26</v>
      </c>
      <c r="H66" s="29" t="s">
        <v>36</v>
      </c>
      <c r="I66" s="32"/>
      <c r="J66" s="33"/>
      <c r="K66" s="30">
        <v>6241.53</v>
      </c>
      <c r="L66" s="30">
        <f t="shared" si="1"/>
        <v>12483.06</v>
      </c>
      <c r="M66" s="34"/>
      <c r="N66" s="20"/>
      <c r="O66" s="9"/>
    </row>
    <row r="67" spans="1:15" s="10" customFormat="1" ht="16.5" customHeight="1">
      <c r="A67" s="31">
        <f t="shared" si="0"/>
        <v>60</v>
      </c>
      <c r="B67" s="35" t="s">
        <v>74</v>
      </c>
      <c r="C67" s="35">
        <v>279148</v>
      </c>
      <c r="D67" s="36" t="s">
        <v>50</v>
      </c>
      <c r="E67" s="37" t="s">
        <v>87</v>
      </c>
      <c r="F67" s="38">
        <v>1</v>
      </c>
      <c r="G67" s="28" t="s">
        <v>26</v>
      </c>
      <c r="H67" s="29" t="s">
        <v>36</v>
      </c>
      <c r="I67" s="32"/>
      <c r="J67" s="33"/>
      <c r="K67" s="30">
        <v>6241.53</v>
      </c>
      <c r="L67" s="30">
        <f t="shared" si="1"/>
        <v>6241.53</v>
      </c>
      <c r="M67" s="34"/>
      <c r="N67" s="20"/>
      <c r="O67" s="9"/>
    </row>
    <row r="68" spans="1:15" s="10" customFormat="1" ht="16.5" customHeight="1">
      <c r="A68" s="31">
        <f t="shared" si="0"/>
        <v>61</v>
      </c>
      <c r="B68" s="35" t="s">
        <v>67</v>
      </c>
      <c r="C68" s="35">
        <v>279151</v>
      </c>
      <c r="D68" s="36" t="s">
        <v>51</v>
      </c>
      <c r="E68" s="37" t="s">
        <v>33</v>
      </c>
      <c r="F68" s="38">
        <v>1</v>
      </c>
      <c r="G68" s="28" t="s">
        <v>26</v>
      </c>
      <c r="H68" s="29" t="s">
        <v>36</v>
      </c>
      <c r="I68" s="32"/>
      <c r="J68" s="33"/>
      <c r="K68" s="30">
        <v>1394.07</v>
      </c>
      <c r="L68" s="30">
        <f t="shared" si="1"/>
        <v>1394.07</v>
      </c>
      <c r="M68" s="34"/>
      <c r="N68" s="20"/>
      <c r="O68" s="9"/>
    </row>
    <row r="69" spans="1:15" s="10" customFormat="1" ht="16.5" customHeight="1">
      <c r="A69" s="31">
        <f t="shared" si="0"/>
        <v>62</v>
      </c>
      <c r="B69" s="35" t="s">
        <v>67</v>
      </c>
      <c r="C69" s="35">
        <v>279151</v>
      </c>
      <c r="D69" s="36" t="s">
        <v>51</v>
      </c>
      <c r="E69" s="37" t="s">
        <v>33</v>
      </c>
      <c r="F69" s="38">
        <v>4</v>
      </c>
      <c r="G69" s="28" t="s">
        <v>26</v>
      </c>
      <c r="H69" s="29" t="s">
        <v>36</v>
      </c>
      <c r="I69" s="32"/>
      <c r="J69" s="33"/>
      <c r="K69" s="30">
        <v>1394.07</v>
      </c>
      <c r="L69" s="30">
        <f t="shared" si="1"/>
        <v>5576.28</v>
      </c>
      <c r="M69" s="34"/>
      <c r="N69" s="20"/>
      <c r="O69" s="9"/>
    </row>
    <row r="70" spans="1:15" s="10" customFormat="1" ht="16.5" customHeight="1">
      <c r="A70" s="31">
        <f t="shared" si="0"/>
        <v>63</v>
      </c>
      <c r="B70" s="35" t="s">
        <v>67</v>
      </c>
      <c r="C70" s="35">
        <v>279151</v>
      </c>
      <c r="D70" s="36" t="s">
        <v>51</v>
      </c>
      <c r="E70" s="37" t="s">
        <v>33</v>
      </c>
      <c r="F70" s="38">
        <v>4</v>
      </c>
      <c r="G70" s="28" t="s">
        <v>26</v>
      </c>
      <c r="H70" s="29" t="s">
        <v>36</v>
      </c>
      <c r="I70" s="32"/>
      <c r="J70" s="33"/>
      <c r="K70" s="30">
        <v>1394.07</v>
      </c>
      <c r="L70" s="30">
        <f t="shared" si="1"/>
        <v>5576.28</v>
      </c>
      <c r="M70" s="34"/>
      <c r="N70" s="20"/>
      <c r="O70" s="9"/>
    </row>
    <row r="71" spans="1:15" s="10" customFormat="1" ht="16.5" customHeight="1">
      <c r="A71" s="31">
        <f t="shared" si="0"/>
        <v>64</v>
      </c>
      <c r="B71" s="35" t="s">
        <v>71</v>
      </c>
      <c r="C71" s="35">
        <v>279155</v>
      </c>
      <c r="D71" s="36" t="s">
        <v>52</v>
      </c>
      <c r="E71" s="37" t="s">
        <v>33</v>
      </c>
      <c r="F71" s="38">
        <v>1</v>
      </c>
      <c r="G71" s="28" t="s">
        <v>26</v>
      </c>
      <c r="H71" s="29" t="s">
        <v>36</v>
      </c>
      <c r="I71" s="32"/>
      <c r="J71" s="33"/>
      <c r="K71" s="30">
        <v>1055.08</v>
      </c>
      <c r="L71" s="30">
        <f t="shared" si="1"/>
        <v>1055.08</v>
      </c>
      <c r="M71" s="34"/>
      <c r="N71" s="20"/>
      <c r="O71" s="9"/>
    </row>
    <row r="72" spans="1:15" s="10" customFormat="1" ht="16.5" customHeight="1">
      <c r="A72" s="31">
        <f t="shared" si="0"/>
        <v>65</v>
      </c>
      <c r="B72" s="35" t="s">
        <v>75</v>
      </c>
      <c r="C72" s="35">
        <v>270892</v>
      </c>
      <c r="D72" s="36" t="s">
        <v>53</v>
      </c>
      <c r="E72" s="37" t="s">
        <v>86</v>
      </c>
      <c r="F72" s="38">
        <v>8</v>
      </c>
      <c r="G72" s="28" t="s">
        <v>26</v>
      </c>
      <c r="H72" s="29" t="s">
        <v>36</v>
      </c>
      <c r="I72" s="32"/>
      <c r="J72" s="33"/>
      <c r="K72" s="30">
        <v>819.75</v>
      </c>
      <c r="L72" s="30">
        <f t="shared" si="1"/>
        <v>6558</v>
      </c>
      <c r="M72" s="34"/>
      <c r="N72" s="20"/>
      <c r="O72" s="9"/>
    </row>
    <row r="73" spans="1:15" s="10" customFormat="1" ht="16.5" customHeight="1">
      <c r="A73" s="31">
        <f t="shared" si="0"/>
        <v>66</v>
      </c>
      <c r="B73" s="35" t="s">
        <v>76</v>
      </c>
      <c r="C73" s="35">
        <v>270894</v>
      </c>
      <c r="D73" s="36" t="s">
        <v>54</v>
      </c>
      <c r="E73" s="37" t="s">
        <v>86</v>
      </c>
      <c r="F73" s="38">
        <v>4</v>
      </c>
      <c r="G73" s="28" t="s">
        <v>26</v>
      </c>
      <c r="H73" s="29" t="s">
        <v>36</v>
      </c>
      <c r="I73" s="32"/>
      <c r="J73" s="33"/>
      <c r="K73" s="30">
        <v>582.2</v>
      </c>
      <c r="L73" s="30">
        <f t="shared" si="1"/>
        <v>2328.8</v>
      </c>
      <c r="M73" s="34"/>
      <c r="N73" s="20"/>
      <c r="O73" s="9"/>
    </row>
    <row r="74" spans="1:15" s="10" customFormat="1" ht="16.5" customHeight="1">
      <c r="A74" s="31">
        <f t="shared" si="0"/>
        <v>67</v>
      </c>
      <c r="B74" s="35" t="s">
        <v>77</v>
      </c>
      <c r="C74" s="35">
        <v>270897</v>
      </c>
      <c r="D74" s="36" t="s">
        <v>55</v>
      </c>
      <c r="E74" s="37" t="s">
        <v>86</v>
      </c>
      <c r="F74" s="38">
        <v>3</v>
      </c>
      <c r="G74" s="28" t="s">
        <v>26</v>
      </c>
      <c r="H74" s="29" t="s">
        <v>36</v>
      </c>
      <c r="I74" s="32"/>
      <c r="J74" s="33"/>
      <c r="K74" s="30">
        <v>516.27</v>
      </c>
      <c r="L74" s="30">
        <f t="shared" si="1"/>
        <v>1548.81</v>
      </c>
      <c r="M74" s="34"/>
      <c r="N74" s="20"/>
      <c r="O74" s="9"/>
    </row>
    <row r="75" spans="1:15" s="10" customFormat="1" ht="16.5" customHeight="1">
      <c r="A75" s="31">
        <f t="shared" si="0"/>
        <v>68</v>
      </c>
      <c r="B75" s="35" t="s">
        <v>78</v>
      </c>
      <c r="C75" s="35">
        <v>270898</v>
      </c>
      <c r="D75" s="36" t="s">
        <v>56</v>
      </c>
      <c r="E75" s="37" t="s">
        <v>86</v>
      </c>
      <c r="F75" s="38">
        <v>2</v>
      </c>
      <c r="G75" s="28" t="s">
        <v>26</v>
      </c>
      <c r="H75" s="29" t="s">
        <v>36</v>
      </c>
      <c r="I75" s="32"/>
      <c r="J75" s="33"/>
      <c r="K75" s="30">
        <v>780.64</v>
      </c>
      <c r="L75" s="30">
        <f t="shared" si="1"/>
        <v>1561.28</v>
      </c>
      <c r="M75" s="34"/>
      <c r="N75" s="20"/>
      <c r="O75" s="9"/>
    </row>
    <row r="76" spans="1:15" s="10" customFormat="1" ht="16.5" customHeight="1">
      <c r="A76" s="31">
        <f t="shared" si="0"/>
        <v>69</v>
      </c>
      <c r="B76" s="35" t="s">
        <v>79</v>
      </c>
      <c r="C76" s="35">
        <v>271068</v>
      </c>
      <c r="D76" s="36" t="s">
        <v>57</v>
      </c>
      <c r="E76" s="37" t="s">
        <v>86</v>
      </c>
      <c r="F76" s="38">
        <v>6</v>
      </c>
      <c r="G76" s="28" t="s">
        <v>26</v>
      </c>
      <c r="H76" s="29" t="s">
        <v>36</v>
      </c>
      <c r="I76" s="32"/>
      <c r="J76" s="33"/>
      <c r="K76" s="30">
        <v>601.69</v>
      </c>
      <c r="L76" s="30">
        <f aca="true" t="shared" si="2" ref="L76:L83">(K76*F76)</f>
        <v>3610.1400000000003</v>
      </c>
      <c r="M76" s="34"/>
      <c r="N76" s="20"/>
      <c r="O76" s="9"/>
    </row>
    <row r="77" spans="1:15" s="10" customFormat="1" ht="16.5" customHeight="1">
      <c r="A77" s="31">
        <f t="shared" si="0"/>
        <v>70</v>
      </c>
      <c r="B77" s="35" t="s">
        <v>80</v>
      </c>
      <c r="C77" s="35">
        <v>271073</v>
      </c>
      <c r="D77" s="36" t="s">
        <v>58</v>
      </c>
      <c r="E77" s="37" t="s">
        <v>86</v>
      </c>
      <c r="F77" s="38">
        <v>3</v>
      </c>
      <c r="G77" s="28" t="s">
        <v>26</v>
      </c>
      <c r="H77" s="29" t="s">
        <v>36</v>
      </c>
      <c r="I77" s="32"/>
      <c r="J77" s="33"/>
      <c r="K77" s="30">
        <v>2210</v>
      </c>
      <c r="L77" s="30">
        <f t="shared" si="2"/>
        <v>6630</v>
      </c>
      <c r="M77" s="34"/>
      <c r="N77" s="20"/>
      <c r="O77" s="9"/>
    </row>
    <row r="78" spans="1:15" s="10" customFormat="1" ht="16.5" customHeight="1">
      <c r="A78" s="31">
        <f t="shared" si="0"/>
        <v>71</v>
      </c>
      <c r="B78" s="35" t="s">
        <v>81</v>
      </c>
      <c r="C78" s="35">
        <v>271089</v>
      </c>
      <c r="D78" s="36" t="s">
        <v>59</v>
      </c>
      <c r="E78" s="37" t="s">
        <v>86</v>
      </c>
      <c r="F78" s="38">
        <v>7</v>
      </c>
      <c r="G78" s="28" t="s">
        <v>26</v>
      </c>
      <c r="H78" s="29" t="s">
        <v>36</v>
      </c>
      <c r="I78" s="32"/>
      <c r="J78" s="33"/>
      <c r="K78" s="30">
        <v>2584.75</v>
      </c>
      <c r="L78" s="30">
        <f t="shared" si="2"/>
        <v>18093.25</v>
      </c>
      <c r="M78" s="34"/>
      <c r="N78" s="20"/>
      <c r="O78" s="9"/>
    </row>
    <row r="79" spans="1:15" s="10" customFormat="1" ht="16.5" customHeight="1">
      <c r="A79" s="31">
        <f t="shared" si="0"/>
        <v>72</v>
      </c>
      <c r="B79" s="35" t="s">
        <v>82</v>
      </c>
      <c r="C79" s="35">
        <v>271095</v>
      </c>
      <c r="D79" s="36" t="s">
        <v>60</v>
      </c>
      <c r="E79" s="37" t="s">
        <v>86</v>
      </c>
      <c r="F79" s="38">
        <v>15</v>
      </c>
      <c r="G79" s="28" t="s">
        <v>26</v>
      </c>
      <c r="H79" s="29" t="s">
        <v>36</v>
      </c>
      <c r="I79" s="32"/>
      <c r="J79" s="33"/>
      <c r="K79" s="30">
        <v>930.51</v>
      </c>
      <c r="L79" s="30">
        <f t="shared" si="2"/>
        <v>13957.65</v>
      </c>
      <c r="M79" s="34"/>
      <c r="N79" s="20"/>
      <c r="O79" s="9"/>
    </row>
    <row r="80" spans="1:15" s="10" customFormat="1" ht="16.5" customHeight="1">
      <c r="A80" s="31">
        <f t="shared" si="0"/>
        <v>73</v>
      </c>
      <c r="B80" s="35" t="s">
        <v>83</v>
      </c>
      <c r="C80" s="35">
        <v>291069</v>
      </c>
      <c r="D80" s="36" t="s">
        <v>61</v>
      </c>
      <c r="E80" s="37" t="s">
        <v>87</v>
      </c>
      <c r="F80" s="38">
        <v>4</v>
      </c>
      <c r="G80" s="28" t="s">
        <v>26</v>
      </c>
      <c r="H80" s="29" t="s">
        <v>36</v>
      </c>
      <c r="I80" s="32"/>
      <c r="J80" s="33"/>
      <c r="K80" s="30">
        <v>775.42</v>
      </c>
      <c r="L80" s="30">
        <f t="shared" si="2"/>
        <v>3101.68</v>
      </c>
      <c r="M80" s="34"/>
      <c r="N80" s="20"/>
      <c r="O80" s="9"/>
    </row>
    <row r="81" spans="1:15" s="10" customFormat="1" ht="16.5" customHeight="1">
      <c r="A81" s="31">
        <f t="shared" si="0"/>
        <v>74</v>
      </c>
      <c r="B81" s="35" t="s">
        <v>84</v>
      </c>
      <c r="C81" s="35">
        <v>291070</v>
      </c>
      <c r="D81" s="36" t="s">
        <v>62</v>
      </c>
      <c r="E81" s="37" t="s">
        <v>87</v>
      </c>
      <c r="F81" s="38">
        <v>6</v>
      </c>
      <c r="G81" s="28" t="s">
        <v>26</v>
      </c>
      <c r="H81" s="29" t="s">
        <v>36</v>
      </c>
      <c r="I81" s="32"/>
      <c r="J81" s="33"/>
      <c r="K81" s="30">
        <v>775.42</v>
      </c>
      <c r="L81" s="30">
        <f t="shared" si="2"/>
        <v>4652.5199999999995</v>
      </c>
      <c r="M81" s="34"/>
      <c r="N81" s="20"/>
      <c r="O81" s="9"/>
    </row>
    <row r="82" spans="1:15" s="10" customFormat="1" ht="16.5" customHeight="1">
      <c r="A82" s="31">
        <f t="shared" si="0"/>
        <v>75</v>
      </c>
      <c r="B82" s="35" t="s">
        <v>84</v>
      </c>
      <c r="C82" s="35">
        <v>291070</v>
      </c>
      <c r="D82" s="36" t="s">
        <v>62</v>
      </c>
      <c r="E82" s="37" t="s">
        <v>87</v>
      </c>
      <c r="F82" s="38">
        <v>34</v>
      </c>
      <c r="G82" s="28" t="s">
        <v>26</v>
      </c>
      <c r="H82" s="29" t="s">
        <v>36</v>
      </c>
      <c r="I82" s="32"/>
      <c r="J82" s="33"/>
      <c r="K82" s="30">
        <v>822.03</v>
      </c>
      <c r="L82" s="30">
        <f t="shared" si="2"/>
        <v>27949.02</v>
      </c>
      <c r="M82" s="34"/>
      <c r="N82" s="20"/>
      <c r="O82" s="9"/>
    </row>
    <row r="83" spans="1:15" s="10" customFormat="1" ht="16.5" customHeight="1">
      <c r="A83" s="31">
        <f t="shared" si="0"/>
        <v>76</v>
      </c>
      <c r="B83" s="35" t="s">
        <v>85</v>
      </c>
      <c r="C83" s="35">
        <v>291078</v>
      </c>
      <c r="D83" s="36" t="s">
        <v>63</v>
      </c>
      <c r="E83" s="37" t="s">
        <v>87</v>
      </c>
      <c r="F83" s="38">
        <v>2</v>
      </c>
      <c r="G83" s="28" t="s">
        <v>26</v>
      </c>
      <c r="H83" s="29" t="s">
        <v>36</v>
      </c>
      <c r="I83" s="32"/>
      <c r="J83" s="33"/>
      <c r="K83" s="30">
        <v>854.24</v>
      </c>
      <c r="L83" s="30">
        <f t="shared" si="2"/>
        <v>1708.48</v>
      </c>
      <c r="M83" s="34"/>
      <c r="N83" s="20"/>
      <c r="O83" s="9"/>
    </row>
    <row r="84" spans="1:15" s="4" customFormat="1" ht="16.5" customHeight="1">
      <c r="A84" s="23"/>
      <c r="B84" s="24"/>
      <c r="C84" s="24"/>
      <c r="D84" s="24"/>
      <c r="E84" s="24"/>
      <c r="F84" s="24"/>
      <c r="G84" s="28"/>
      <c r="H84" s="24"/>
      <c r="I84" s="24"/>
      <c r="J84" s="24"/>
      <c r="K84" s="25" t="s">
        <v>3</v>
      </c>
      <c r="L84" s="39">
        <f>SUM(L8:L83)</f>
        <v>2406173.2499999986</v>
      </c>
      <c r="M84" s="25" t="s">
        <v>3</v>
      </c>
      <c r="N84" s="21">
        <f>SUBTOTAL(9,N8:N83)</f>
        <v>0</v>
      </c>
      <c r="O84" s="15" t="s">
        <v>20</v>
      </c>
    </row>
    <row r="85" spans="1:15" ht="25.5" customHeight="1">
      <c r="A85" s="53" t="s">
        <v>19</v>
      </c>
      <c r="B85" s="54"/>
      <c r="C85" s="54"/>
      <c r="D85" s="54"/>
      <c r="E85" s="54"/>
      <c r="F85" s="54"/>
      <c r="G85" s="54"/>
      <c r="H85" s="54"/>
      <c r="I85" s="26"/>
      <c r="J85" s="26"/>
      <c r="K85" s="26"/>
      <c r="L85" s="40">
        <f>L84*1.2</f>
        <v>2887407.899999998</v>
      </c>
      <c r="M85" s="26"/>
      <c r="N85" s="27">
        <f>N84*1.2</f>
        <v>0</v>
      </c>
      <c r="O85" s="14" t="s">
        <v>32</v>
      </c>
    </row>
    <row r="86" spans="1:15" s="7" customFormat="1" ht="23.25" customHeight="1">
      <c r="A86" s="56" t="s">
        <v>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5.75" customHeight="1">
      <c r="A87" s="47" t="s">
        <v>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5.75" customHeight="1">
      <c r="A88" s="47" t="s">
        <v>8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5.75" customHeight="1">
      <c r="A89" s="47" t="s">
        <v>28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60" customHeight="1">
      <c r="A90" s="47" t="s">
        <v>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16"/>
    </row>
    <row r="91" spans="1:12" ht="28.5" customHeight="1">
      <c r="A91" s="62" t="s">
        <v>21</v>
      </c>
      <c r="B91" s="62"/>
      <c r="C91" s="62"/>
      <c r="D91" s="62"/>
      <c r="E91" s="62"/>
      <c r="F91" s="17"/>
      <c r="G91" s="18"/>
      <c r="H91" s="18"/>
      <c r="I91" s="3"/>
      <c r="J91" s="18" t="s">
        <v>22</v>
      </c>
      <c r="K91" s="19"/>
      <c r="L91" s="19"/>
    </row>
    <row r="92" spans="1:12" ht="28.5" customHeight="1">
      <c r="A92" s="57" t="s">
        <v>23</v>
      </c>
      <c r="B92" s="57" t="s">
        <v>24</v>
      </c>
      <c r="C92" s="57"/>
      <c r="D92" s="57"/>
      <c r="E92" s="57"/>
      <c r="F92" s="58" t="s">
        <v>25</v>
      </c>
      <c r="G92" s="58"/>
      <c r="H92" s="58"/>
      <c r="I92" s="3"/>
      <c r="J92" s="19"/>
      <c r="K92" s="19"/>
      <c r="L92" s="19"/>
    </row>
    <row r="93" spans="4:13" ht="15">
      <c r="D93" s="3"/>
      <c r="E93" s="6"/>
      <c r="F93" s="3"/>
      <c r="G93" s="3"/>
      <c r="H93" s="3"/>
      <c r="I93" s="3"/>
      <c r="J93" s="3"/>
      <c r="K93" s="3"/>
      <c r="L93" s="3"/>
      <c r="M93" s="7"/>
    </row>
  </sheetData>
  <sheetProtection/>
  <autoFilter ref="A7:O84"/>
  <mergeCells count="26">
    <mergeCell ref="A87:O87"/>
    <mergeCell ref="A86:O86"/>
    <mergeCell ref="A85:H85"/>
    <mergeCell ref="A92:E92"/>
    <mergeCell ref="F92:H92"/>
    <mergeCell ref="F5:F6"/>
    <mergeCell ref="I5:I6"/>
    <mergeCell ref="G5:H5"/>
    <mergeCell ref="K4:K6"/>
    <mergeCell ref="A91:E91"/>
    <mergeCell ref="A90:O90"/>
    <mergeCell ref="A89:O89"/>
    <mergeCell ref="A88:O88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83"/>
    <dataValidation type="decimal" allowBlank="1" showErrorMessage="1" errorTitle="Ошибка!" error="Значение должно быть числом" sqref="F8:F83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2019-06-17T08:00:24Z</dcterms:modified>
  <cp:category/>
  <cp:version/>
  <cp:contentType/>
  <cp:contentStatus/>
</cp:coreProperties>
</file>