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720" windowHeight="11295" activeTab="0"/>
  </bookViews>
  <sheets>
    <sheet name="РНХн" sheetId="1" r:id="rId1"/>
  </sheets>
  <definedNames>
    <definedName name="_xlnm._FilterDatabase" localSheetId="0" hidden="1">'РНХн'!$A$7:$O$13</definedName>
    <definedName name="_xlnm.Print_Area" localSheetId="0">'РНХн'!$A$1:$O$21</definedName>
  </definedNames>
  <calcPr fullCalcOnLoad="1"/>
</workbook>
</file>

<file path=xl/sharedStrings.xml><?xml version="1.0" encoding="utf-8"?>
<sst xmlns="http://schemas.openxmlformats.org/spreadsheetml/2006/main" count="50" uniqueCount="40">
  <si>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</si>
  <si>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</si>
  <si>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</si>
  <si>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</si>
  <si>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</si>
  <si>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</si>
  <si>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</si>
  <si>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</si>
  <si>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</si>
  <si>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</si>
  <si>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</si>
  <si>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</si>
  <si>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</si>
  <si>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</si>
  <si>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</si>
  <si>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</si>
  <si>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</si>
  <si>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</si>
  <si>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</si>
  <si>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</si>
  <si>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</si>
  <si>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</si>
  <si>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</si>
  <si>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</si>
  <si>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</si>
  <si>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</si>
  <si>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</si>
  <si>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</si>
  <si>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3. Лот неделимый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</si>
  <si>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</si>
  <si>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</si>
  <si>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</si>
  <si>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</si>
  <si>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ОТВОДЫ 12*18Н10 108*5</t>
  </si>
  <si>
    <t>ОТВОДЫ 273*16 12Х18Н10Т</t>
  </si>
  <si>
    <t>ОТВОДЫ Н/Ж Ф219Х16</t>
  </si>
  <si>
    <t>ОТВОД НЖ 89*6</t>
  </si>
  <si>
    <t>ОТВОД СТ12Х18Н 219*17 R630 Б/У</t>
  </si>
  <si>
    <t>ШТ</t>
  </si>
  <si>
    <t>Лот № 67 - Отводы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</si>
</sst>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4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2" fillId="33" borderId="10" xfId="64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vertical="top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vertical="top"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4" fontId="4" fillId="34" borderId="10" xfId="0" applyNumberFormat="1" applyFont="1" applyFill="1" applyBorder="1" applyAlignment="1">
      <alignment vertical="center" wrapText="1"/>
    </xf>
    <xf numFmtId="171" fontId="1" fillId="34" borderId="10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4" borderId="16" xfId="55" applyFont="1" applyFill="1" applyBorder="1" applyAlignment="1">
      <alignment horizontal="center" vertical="center" wrapText="1"/>
      <protection/>
    </xf>
    <xf numFmtId="0" fontId="1" fillId="34" borderId="18" xfId="55" applyFont="1" applyFill="1" applyBorder="1" applyAlignment="1">
      <alignment horizontal="center" vertical="center" wrapText="1"/>
      <protection/>
    </xf>
    <xf numFmtId="0" fontId="1" fillId="34" borderId="17" xfId="55" applyFont="1" applyFill="1" applyBorder="1" applyAlignment="1">
      <alignment horizontal="center" vertical="center" wrapText="1"/>
      <protection/>
    </xf>
    <xf numFmtId="43" fontId="1" fillId="34" borderId="16" xfId="67" applyFont="1" applyFill="1" applyBorder="1" applyAlignment="1">
      <alignment horizontal="center" vertical="center" wrapText="1"/>
    </xf>
    <xf numFmtId="43" fontId="1" fillId="34" borderId="18" xfId="67" applyFont="1" applyFill="1" applyBorder="1" applyAlignment="1">
      <alignment horizontal="center" vertical="center" wrapText="1"/>
    </xf>
    <xf numFmtId="43" fontId="1" fillId="34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view="pageBreakPreview" zoomScaleSheetLayoutView="100" workbookViewId="0" topLeftCell="A1">
      <selection activeCell="A3" sqref="A3"/>
    </sheetView>
  </sheetViews>
  <sheetFormatPr defaultColWidth="7.00390625" defaultRowHeight="12.75"/>
  <cols>
    <col min="1" max="1" width="4.625" style="1" customWidth="1"/>
    <col min="2" max="2" width="8.125" style="1" bestFit="1" customWidth="1"/>
    <col min="3" max="3" width="10.625" style="1" customWidth="1"/>
    <col min="4" max="4" width="43.375" style="2" bestFit="1" customWidth="1"/>
    <col min="5" max="5" width="6.125" style="1" customWidth="1"/>
    <col min="6" max="6" width="8.00390625" style="2" customWidth="1"/>
    <col min="7" max="7" width="18.625" style="2" customWidth="1"/>
    <col min="8" max="8" width="6.75390625" style="2" bestFit="1" customWidth="1"/>
    <col min="9" max="9" width="10.75390625" style="2" hidden="1" customWidth="1"/>
    <col min="10" max="10" width="14.125" style="2" hidden="1" customWidth="1"/>
    <col min="11" max="11" width="14.125" style="2" customWidth="1"/>
    <col min="12" max="12" width="17.875" style="2" customWidth="1"/>
    <col min="13" max="13" width="23.25390625" style="2" customWidth="1"/>
    <col min="14" max="14" width="22.875" style="2" customWidth="1"/>
    <col min="15" max="15" width="16.375" style="2" customWidth="1"/>
    <col min="16" max="16384" width="7.00390625" style="2" customWidth="1"/>
  </cols>
  <sheetData>
    <row r="1" spans="1:15" ht="27" customHeight="1">
      <c r="A1" s="54" t="s">
        <v>26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27" customHeight="1">
      <c r="A2" s="55" t="s">
        <v>39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22" t="s">
        <v>16</v>
      </c>
      <c r="N3" s="13"/>
      <c r="O3" s="13"/>
    </row>
    <row r="4" spans="1:15" s="3" customFormat="1" ht="22.5" customHeight="1">
      <c r="A4" s="57" t="s">
        <v>0</v>
      </c>
      <c r="B4" s="45" t="s">
        <v>2</v>
      </c>
      <c r="C4" s="53"/>
      <c r="D4" s="53"/>
      <c r="E4" s="53"/>
      <c r="F4" s="53"/>
      <c r="G4" s="53"/>
      <c r="H4" s="53"/>
      <c r="I4" s="53"/>
      <c r="J4" s="46"/>
      <c r="K4" s="47" t="s">
        <v>29</v>
      </c>
      <c r="L4" s="50" t="s">
        <v>30</v>
      </c>
      <c r="M4" s="43" t="s">
        <v>17</v>
      </c>
      <c r="N4" s="43" t="s">
        <v>18</v>
      </c>
      <c r="O4" s="43" t="s">
        <v>4</v>
      </c>
    </row>
    <row r="5" spans="1:15" s="3" customFormat="1" ht="25.5" customHeight="1">
      <c r="A5" s="58"/>
      <c r="B5" s="43" t="s">
        <v>27</v>
      </c>
      <c r="C5" s="43" t="s">
        <v>31</v>
      </c>
      <c r="D5" s="43" t="s">
        <v>15</v>
      </c>
      <c r="E5" s="43" t="s">
        <v>10</v>
      </c>
      <c r="F5" s="43" t="s">
        <v>11</v>
      </c>
      <c r="G5" s="45" t="s">
        <v>12</v>
      </c>
      <c r="H5" s="46"/>
      <c r="I5" s="43" t="s">
        <v>13</v>
      </c>
      <c r="J5" s="43" t="s">
        <v>14</v>
      </c>
      <c r="K5" s="48"/>
      <c r="L5" s="51"/>
      <c r="M5" s="56"/>
      <c r="N5" s="56"/>
      <c r="O5" s="56"/>
    </row>
    <row r="6" spans="1:15" s="3" customFormat="1" ht="26.25" customHeight="1">
      <c r="A6" s="59"/>
      <c r="B6" s="44"/>
      <c r="C6" s="44"/>
      <c r="D6" s="44"/>
      <c r="E6" s="44"/>
      <c r="F6" s="44"/>
      <c r="G6" s="11" t="s">
        <v>5</v>
      </c>
      <c r="H6" s="11" t="s">
        <v>6</v>
      </c>
      <c r="I6" s="44"/>
      <c r="J6" s="44"/>
      <c r="K6" s="49"/>
      <c r="L6" s="52"/>
      <c r="M6" s="44"/>
      <c r="N6" s="44"/>
      <c r="O6" s="44"/>
    </row>
    <row r="7" spans="1:15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</row>
    <row r="8" spans="1:15" s="10" customFormat="1" ht="15.75" customHeight="1">
      <c r="A8" s="31" t="e">
        <f>#REF!+1</f>
        <v>#REF!</v>
      </c>
      <c r="B8" s="35">
        <v>1844436</v>
      </c>
      <c r="C8" s="35">
        <v>30122</v>
      </c>
      <c r="D8" s="36" t="s">
        <v>33</v>
      </c>
      <c r="E8" s="37" t="s">
        <v>38</v>
      </c>
      <c r="F8" s="38">
        <v>34</v>
      </c>
      <c r="G8" s="28" t="s">
        <v>26</v>
      </c>
      <c r="H8" s="29">
        <v>25</v>
      </c>
      <c r="I8" s="32"/>
      <c r="J8" s="33"/>
      <c r="K8" s="30">
        <v>1691.98</v>
      </c>
      <c r="L8" s="30">
        <f>(K8*F8)</f>
        <v>57527.32</v>
      </c>
      <c r="M8" s="34"/>
      <c r="N8" s="20">
        <f>M8*F8</f>
        <v>0</v>
      </c>
      <c r="O8" s="9"/>
    </row>
    <row r="9" spans="1:15" s="10" customFormat="1" ht="15.75" customHeight="1">
      <c r="A9" s="31" t="e">
        <f>A8+1</f>
        <v>#REF!</v>
      </c>
      <c r="B9" s="35">
        <v>1146731</v>
      </c>
      <c r="C9" s="35">
        <v>30425</v>
      </c>
      <c r="D9" s="36" t="s">
        <v>34</v>
      </c>
      <c r="E9" s="37" t="s">
        <v>38</v>
      </c>
      <c r="F9" s="38">
        <v>14</v>
      </c>
      <c r="G9" s="28" t="s">
        <v>26</v>
      </c>
      <c r="H9" s="29">
        <v>25</v>
      </c>
      <c r="I9" s="32"/>
      <c r="J9" s="33"/>
      <c r="K9" s="30">
        <v>25655.72</v>
      </c>
      <c r="L9" s="30">
        <f>(K9*F9)</f>
        <v>359180.08</v>
      </c>
      <c r="M9" s="34"/>
      <c r="N9" s="20">
        <f>M9*F9</f>
        <v>0</v>
      </c>
      <c r="O9" s="9"/>
    </row>
    <row r="10" spans="1:15" s="10" customFormat="1" ht="15.75" customHeight="1">
      <c r="A10" s="31" t="e">
        <f>A9+1</f>
        <v>#REF!</v>
      </c>
      <c r="B10" s="35">
        <v>1143484</v>
      </c>
      <c r="C10" s="35">
        <v>30510</v>
      </c>
      <c r="D10" s="36" t="s">
        <v>35</v>
      </c>
      <c r="E10" s="37" t="s">
        <v>38</v>
      </c>
      <c r="F10" s="38">
        <v>1</v>
      </c>
      <c r="G10" s="28" t="s">
        <v>26</v>
      </c>
      <c r="H10" s="29">
        <v>25</v>
      </c>
      <c r="I10" s="32"/>
      <c r="J10" s="33"/>
      <c r="K10" s="30">
        <v>2410.86</v>
      </c>
      <c r="L10" s="30">
        <f>(K10*F10)</f>
        <v>2410.86</v>
      </c>
      <c r="M10" s="34"/>
      <c r="N10" s="20">
        <f>M10*F10</f>
        <v>0</v>
      </c>
      <c r="O10" s="9"/>
    </row>
    <row r="11" spans="1:15" s="10" customFormat="1" ht="15.75" customHeight="1">
      <c r="A11" s="31" t="e">
        <f>A10+1</f>
        <v>#REF!</v>
      </c>
      <c r="B11" s="35">
        <v>1095207</v>
      </c>
      <c r="C11" s="35">
        <v>30926</v>
      </c>
      <c r="D11" s="36" t="s">
        <v>36</v>
      </c>
      <c r="E11" s="37" t="s">
        <v>38</v>
      </c>
      <c r="F11" s="38">
        <v>3</v>
      </c>
      <c r="G11" s="28" t="s">
        <v>26</v>
      </c>
      <c r="H11" s="29">
        <v>25</v>
      </c>
      <c r="I11" s="32"/>
      <c r="J11" s="33"/>
      <c r="K11" s="30">
        <v>0.02</v>
      </c>
      <c r="L11" s="30">
        <f>(K11*F11)</f>
        <v>0.06</v>
      </c>
      <c r="M11" s="34"/>
      <c r="N11" s="20">
        <f>M11*F11</f>
        <v>0</v>
      </c>
      <c r="O11" s="9"/>
    </row>
    <row r="12" spans="1:15" s="10" customFormat="1" ht="15.75" customHeight="1">
      <c r="A12" s="31" t="e">
        <f>A11+1</f>
        <v>#REF!</v>
      </c>
      <c r="B12" s="35">
        <v>1573658</v>
      </c>
      <c r="C12" s="35">
        <v>70002</v>
      </c>
      <c r="D12" s="36" t="s">
        <v>37</v>
      </c>
      <c r="E12" s="37" t="s">
        <v>38</v>
      </c>
      <c r="F12" s="38">
        <v>2</v>
      </c>
      <c r="G12" s="28" t="s">
        <v>26</v>
      </c>
      <c r="H12" s="29">
        <v>25</v>
      </c>
      <c r="I12" s="32"/>
      <c r="J12" s="33"/>
      <c r="K12" s="30">
        <v>32325</v>
      </c>
      <c r="L12" s="30">
        <f>(K12*F12)</f>
        <v>64650</v>
      </c>
      <c r="M12" s="34"/>
      <c r="N12" s="20">
        <f>M12*F12</f>
        <v>0</v>
      </c>
      <c r="O12" s="9"/>
    </row>
    <row r="13" spans="1:15" s="4" customFormat="1" ht="16.5" customHeight="1">
      <c r="A13" s="23"/>
      <c r="B13" s="24"/>
      <c r="C13" s="24"/>
      <c r="D13" s="24"/>
      <c r="E13" s="24"/>
      <c r="F13" s="24"/>
      <c r="G13" s="28"/>
      <c r="H13" s="24"/>
      <c r="I13" s="24"/>
      <c r="J13" s="24"/>
      <c r="K13" s="25" t="s">
        <v>3</v>
      </c>
      <c r="L13" s="39">
        <f>SUM(L8:L12)</f>
        <v>483768.32</v>
      </c>
      <c r="M13" s="25" t="s">
        <v>3</v>
      </c>
      <c r="N13" s="21">
        <f>SUBTOTAL(9,N8:N12)</f>
        <v>0</v>
      </c>
      <c r="O13" s="15" t="s">
        <v>20</v>
      </c>
    </row>
    <row r="14" spans="1:15" ht="25.5" customHeight="1">
      <c r="A14" s="45" t="s">
        <v>19</v>
      </c>
      <c r="B14" s="53"/>
      <c r="C14" s="53"/>
      <c r="D14" s="53"/>
      <c r="E14" s="53"/>
      <c r="F14" s="53"/>
      <c r="G14" s="53"/>
      <c r="H14" s="53"/>
      <c r="I14" s="26"/>
      <c r="J14" s="26"/>
      <c r="K14" s="26"/>
      <c r="L14" s="40">
        <f>L13*1.2</f>
        <v>580521.9839999999</v>
      </c>
      <c r="M14" s="26"/>
      <c r="N14" s="27">
        <f>N13*1.2</f>
        <v>0</v>
      </c>
      <c r="O14" s="14" t="s">
        <v>32</v>
      </c>
    </row>
    <row r="15" spans="1:15" s="7" customFormat="1" ht="23.25" customHeight="1">
      <c r="A15" s="62" t="s">
        <v>1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</row>
    <row r="16" spans="1:15" ht="15.75">
      <c r="A16" s="61" t="s">
        <v>7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</row>
    <row r="17" spans="1:15" ht="15.75">
      <c r="A17" s="61" t="s">
        <v>8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</row>
    <row r="18" spans="1:15" ht="15.75">
      <c r="A18" s="61" t="s">
        <v>28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</row>
    <row r="19" spans="1:16" ht="60" customHeight="1">
      <c r="A19" s="61" t="s">
        <v>9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16"/>
    </row>
    <row r="20" spans="1:12" ht="28.5" customHeight="1">
      <c r="A20" s="60" t="s">
        <v>21</v>
      </c>
      <c r="B20" s="60"/>
      <c r="C20" s="60"/>
      <c r="D20" s="60"/>
      <c r="E20" s="60"/>
      <c r="F20" s="17"/>
      <c r="G20" s="18"/>
      <c r="H20" s="18"/>
      <c r="I20" s="3"/>
      <c r="J20" s="18" t="s">
        <v>22</v>
      </c>
      <c r="K20" s="19"/>
      <c r="L20" s="19"/>
    </row>
    <row r="21" spans="1:12" ht="28.5" customHeight="1">
      <c r="A21" s="41" t="s">
        <v>23</v>
      </c>
      <c r="B21" s="41" t="s">
        <v>24</v>
      </c>
      <c r="C21" s="41"/>
      <c r="D21" s="41"/>
      <c r="E21" s="41"/>
      <c r="F21" s="42" t="s">
        <v>25</v>
      </c>
      <c r="G21" s="42"/>
      <c r="H21" s="42"/>
      <c r="I21" s="3"/>
      <c r="J21" s="19"/>
      <c r="K21" s="19"/>
      <c r="L21" s="19"/>
    </row>
    <row r="22" spans="4:13" ht="15">
      <c r="D22" s="3"/>
      <c r="E22" s="6"/>
      <c r="F22" s="3"/>
      <c r="G22" s="3"/>
      <c r="H22" s="3"/>
      <c r="I22" s="3"/>
      <c r="J22" s="3"/>
      <c r="K22" s="3"/>
      <c r="L22" s="3"/>
      <c r="M22" s="7"/>
    </row>
  </sheetData>
  <sheetProtection/>
  <autoFilter ref="A7:O13"/>
  <mergeCells count="26">
    <mergeCell ref="M4:M6"/>
    <mergeCell ref="D5:D6"/>
    <mergeCell ref="A4:A6"/>
    <mergeCell ref="A20:E20"/>
    <mergeCell ref="A19:O19"/>
    <mergeCell ref="A18:O18"/>
    <mergeCell ref="A15:O15"/>
    <mergeCell ref="A17:O17"/>
    <mergeCell ref="A16:O16"/>
    <mergeCell ref="C5:C6"/>
    <mergeCell ref="L4:L6"/>
    <mergeCell ref="A14:H14"/>
    <mergeCell ref="A1:O1"/>
    <mergeCell ref="A2:O2"/>
    <mergeCell ref="B4:J4"/>
    <mergeCell ref="N4:N6"/>
    <mergeCell ref="O4:O6"/>
    <mergeCell ref="E5:E6"/>
    <mergeCell ref="B5:B6"/>
    <mergeCell ref="J5:J6"/>
    <mergeCell ref="A21:E21"/>
    <mergeCell ref="F21:H21"/>
    <mergeCell ref="F5:F6"/>
    <mergeCell ref="I5:I6"/>
    <mergeCell ref="G5:H5"/>
    <mergeCell ref="K4:K6"/>
  </mergeCells>
  <dataValidations count="2">
    <dataValidation operator="lessThanOrEqual" allowBlank="1" showInputMessage="1" showErrorMessage="1" sqref="B8:B12"/>
    <dataValidation type="decimal" allowBlank="1" showErrorMessage="1" errorTitle="Ошибка!" error="Значение должно быть числом" sqref="F8:F12">
      <formula1>0</formula1>
      <formula2>9999999999999</formula2>
    </dataValidation>
  </dataValidation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2019-10-17T12:13:44Z</dcterms:modified>
  <cp:category/>
  <cp:version/>
  <cp:contentType/>
  <cp:contentStatus/>
</cp:coreProperties>
</file>