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'РНХн'!$A$7:$O$13</definedName>
    <definedName name="_xlnm.Print_Area" localSheetId="0">'РНХн'!$A$1:$O$21</definedName>
  </definedNames>
  <calcPr fullCalcOnLoad="1"/>
</workbook>
</file>

<file path=xl/sharedStrings.xml><?xml version="1.0" encoding="utf-8"?>
<sst xmlns="http://schemas.openxmlformats.org/spreadsheetml/2006/main" count="50" uniqueCount="40">
  <si>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</si>
  <si>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</si>
  <si>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</si>
  <si>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</si>
  <si>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</si>
  <si>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</si>
  <si>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</si>
  <si>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</si>
  <si>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</si>
  <si>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</si>
  <si>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</si>
  <si>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</si>
  <si>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</si>
  <si>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</si>
  <si>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</si>
  <si>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</si>
  <si>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</si>
  <si>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</si>
  <si>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</si>
  <si>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</si>
  <si>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</si>
  <si>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</si>
  <si>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</si>
  <si>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</si>
  <si>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</si>
  <si>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</si>
  <si>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</si>
  <si>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</si>
  <si>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</si>
  <si>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</si>
  <si>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</si>
  <si>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</si>
  <si>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</si>
  <si>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</si>
  <si>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ХЛОПУША ХП 400</t>
  </si>
  <si>
    <t>ОГНЕПРЕГРАДИТЕЛЬ ОП-150</t>
  </si>
  <si>
    <t>СЕПАРАТОР V404</t>
  </si>
  <si>
    <t>ГОРЕЛКА ГАЗОВЫЕ ГНГ-20</t>
  </si>
  <si>
    <t>НАСАДКА  АВР</t>
  </si>
  <si>
    <t>Лот № 78 - Сепаратор, хлопуша, огнепреградитель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</si>
</sst>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39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1261918</v>
      </c>
      <c r="C8" s="35">
        <v>212100</v>
      </c>
      <c r="D8" s="36" t="s">
        <v>34</v>
      </c>
      <c r="E8" s="37" t="s">
        <v>33</v>
      </c>
      <c r="F8" s="38">
        <v>2</v>
      </c>
      <c r="G8" s="28" t="s">
        <v>26</v>
      </c>
      <c r="H8" s="29">
        <v>26</v>
      </c>
      <c r="I8" s="32"/>
      <c r="J8" s="33"/>
      <c r="K8" s="30">
        <v>2881.11</v>
      </c>
      <c r="L8" s="30">
        <f>(K8*F8)</f>
        <v>5762.22</v>
      </c>
      <c r="M8" s="34"/>
      <c r="N8" s="20">
        <f>M8*F8</f>
        <v>0</v>
      </c>
      <c r="O8" s="9"/>
    </row>
    <row r="9" spans="1:15" s="10" customFormat="1" ht="15.75" customHeight="1">
      <c r="A9" s="31">
        <v>2</v>
      </c>
      <c r="B9" s="35">
        <v>1029183</v>
      </c>
      <c r="C9" s="35">
        <v>390110</v>
      </c>
      <c r="D9" s="36" t="s">
        <v>35</v>
      </c>
      <c r="E9" s="37" t="s">
        <v>33</v>
      </c>
      <c r="F9" s="38">
        <v>7</v>
      </c>
      <c r="G9" s="28" t="s">
        <v>26</v>
      </c>
      <c r="H9" s="29">
        <v>26</v>
      </c>
      <c r="I9" s="32"/>
      <c r="J9" s="33"/>
      <c r="K9" s="30">
        <v>1760.9</v>
      </c>
      <c r="L9" s="30">
        <f>(K9*F9)</f>
        <v>12326.300000000001</v>
      </c>
      <c r="M9" s="34"/>
      <c r="N9" s="20">
        <f>M9*F9</f>
        <v>0</v>
      </c>
      <c r="O9" s="9"/>
    </row>
    <row r="10" spans="1:15" s="10" customFormat="1" ht="15.75" customHeight="1">
      <c r="A10" s="31">
        <v>3</v>
      </c>
      <c r="B10" s="35">
        <v>1031419</v>
      </c>
      <c r="C10" s="35">
        <v>30064</v>
      </c>
      <c r="D10" s="36" t="s">
        <v>36</v>
      </c>
      <c r="E10" s="37" t="s">
        <v>33</v>
      </c>
      <c r="F10" s="38">
        <v>1</v>
      </c>
      <c r="G10" s="28" t="s">
        <v>26</v>
      </c>
      <c r="H10" s="29">
        <v>36</v>
      </c>
      <c r="I10" s="32"/>
      <c r="J10" s="33"/>
      <c r="K10" s="30">
        <v>65875.95</v>
      </c>
      <c r="L10" s="30">
        <f>(K10*F10)</f>
        <v>65875.95</v>
      </c>
      <c r="M10" s="34"/>
      <c r="N10" s="20">
        <f>M10*F10</f>
        <v>0</v>
      </c>
      <c r="O10" s="9"/>
    </row>
    <row r="11" spans="1:15" s="10" customFormat="1" ht="15.75" customHeight="1">
      <c r="A11" s="31">
        <v>4</v>
      </c>
      <c r="B11" s="35">
        <v>1761346</v>
      </c>
      <c r="C11" s="35">
        <v>381623</v>
      </c>
      <c r="D11" s="36" t="s">
        <v>37</v>
      </c>
      <c r="E11" s="37" t="s">
        <v>33</v>
      </c>
      <c r="F11" s="38">
        <v>36</v>
      </c>
      <c r="G11" s="28" t="s">
        <v>26</v>
      </c>
      <c r="H11" s="29">
        <v>36</v>
      </c>
      <c r="I11" s="32"/>
      <c r="J11" s="33"/>
      <c r="K11" s="30">
        <v>691.71</v>
      </c>
      <c r="L11" s="30">
        <f>(K11*F11)</f>
        <v>24901.56</v>
      </c>
      <c r="M11" s="34"/>
      <c r="N11" s="20">
        <f>M11*F11</f>
        <v>0</v>
      </c>
      <c r="O11" s="9"/>
    </row>
    <row r="12" spans="1:15" s="10" customFormat="1" ht="15.75" customHeight="1">
      <c r="A12" s="31">
        <v>5</v>
      </c>
      <c r="B12" s="35">
        <v>1455699</v>
      </c>
      <c r="C12" s="35">
        <v>383301</v>
      </c>
      <c r="D12" s="36" t="s">
        <v>38</v>
      </c>
      <c r="E12" s="37" t="s">
        <v>33</v>
      </c>
      <c r="F12" s="38">
        <v>2</v>
      </c>
      <c r="G12" s="28" t="s">
        <v>26</v>
      </c>
      <c r="H12" s="29">
        <v>36</v>
      </c>
      <c r="I12" s="32"/>
      <c r="J12" s="33"/>
      <c r="K12" s="30">
        <v>113093.22</v>
      </c>
      <c r="L12" s="30">
        <f>(K12*F12)</f>
        <v>226186.44</v>
      </c>
      <c r="M12" s="34"/>
      <c r="N12" s="20">
        <f>M12*F12</f>
        <v>0</v>
      </c>
      <c r="O12" s="9"/>
    </row>
    <row r="13" spans="1:15" s="4" customFormat="1" ht="16.5" customHeight="1">
      <c r="A13" s="23"/>
      <c r="B13" s="24"/>
      <c r="C13" s="24"/>
      <c r="D13" s="24"/>
      <c r="E13" s="24"/>
      <c r="F13" s="24"/>
      <c r="G13" s="28"/>
      <c r="H13" s="24"/>
      <c r="I13" s="24"/>
      <c r="J13" s="24"/>
      <c r="K13" s="25" t="s">
        <v>3</v>
      </c>
      <c r="L13" s="39">
        <f>SUM(L8:L12)</f>
        <v>335052.47</v>
      </c>
      <c r="M13" s="25" t="s">
        <v>3</v>
      </c>
      <c r="N13" s="21">
        <f>SUBTOTAL(9,N8:N12)</f>
        <v>0</v>
      </c>
      <c r="O13" s="15" t="s">
        <v>20</v>
      </c>
    </row>
    <row r="14" spans="1:15" ht="25.5" customHeight="1">
      <c r="A14" s="45" t="s">
        <v>19</v>
      </c>
      <c r="B14" s="53"/>
      <c r="C14" s="53"/>
      <c r="D14" s="53"/>
      <c r="E14" s="53"/>
      <c r="F14" s="53"/>
      <c r="G14" s="53"/>
      <c r="H14" s="53"/>
      <c r="I14" s="26"/>
      <c r="J14" s="26"/>
      <c r="K14" s="26"/>
      <c r="L14" s="40">
        <f>L13*1.2</f>
        <v>402062.964</v>
      </c>
      <c r="M14" s="26"/>
      <c r="N14" s="27">
        <f>N13*1.2</f>
        <v>0</v>
      </c>
      <c r="O14" s="14" t="s">
        <v>32</v>
      </c>
    </row>
    <row r="15" spans="1:15" s="7" customFormat="1" ht="23.25" customHeight="1">
      <c r="A15" s="62" t="s">
        <v>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ht="15.75">
      <c r="A16" s="61" t="s">
        <v>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5" ht="15.75">
      <c r="A17" s="61" t="s">
        <v>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ht="15.75">
      <c r="A18" s="61" t="s">
        <v>28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1:16" ht="60" customHeight="1">
      <c r="A19" s="61" t="s">
        <v>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16"/>
    </row>
    <row r="20" spans="1:12" ht="28.5" customHeight="1">
      <c r="A20" s="60" t="s">
        <v>21</v>
      </c>
      <c r="B20" s="60"/>
      <c r="C20" s="60"/>
      <c r="D20" s="60"/>
      <c r="E20" s="60"/>
      <c r="F20" s="17"/>
      <c r="G20" s="18"/>
      <c r="H20" s="18"/>
      <c r="I20" s="3"/>
      <c r="J20" s="18" t="s">
        <v>22</v>
      </c>
      <c r="K20" s="19"/>
      <c r="L20" s="19"/>
    </row>
    <row r="21" spans="1:12" ht="28.5" customHeight="1">
      <c r="A21" s="41" t="s">
        <v>23</v>
      </c>
      <c r="B21" s="41" t="s">
        <v>24</v>
      </c>
      <c r="C21" s="41"/>
      <c r="D21" s="41"/>
      <c r="E21" s="41"/>
      <c r="F21" s="42" t="s">
        <v>25</v>
      </c>
      <c r="G21" s="42"/>
      <c r="H21" s="42"/>
      <c r="I21" s="3"/>
      <c r="J21" s="19"/>
      <c r="K21" s="19"/>
      <c r="L21" s="19"/>
    </row>
    <row r="22" spans="4:13" ht="15">
      <c r="D22" s="3"/>
      <c r="E22" s="6"/>
      <c r="F22" s="3"/>
      <c r="G22" s="3"/>
      <c r="H22" s="3"/>
      <c r="I22" s="3"/>
      <c r="J22" s="3"/>
      <c r="K22" s="3"/>
      <c r="L22" s="3"/>
      <c r="M22" s="7"/>
    </row>
  </sheetData>
  <sheetProtection/>
  <autoFilter ref="A7:O13"/>
  <mergeCells count="26">
    <mergeCell ref="M4:M6"/>
    <mergeCell ref="D5:D6"/>
    <mergeCell ref="A4:A6"/>
    <mergeCell ref="A20:E20"/>
    <mergeCell ref="A19:O19"/>
    <mergeCell ref="A18:O18"/>
    <mergeCell ref="A15:O15"/>
    <mergeCell ref="A17:O17"/>
    <mergeCell ref="A16:O16"/>
    <mergeCell ref="C5:C6"/>
    <mergeCell ref="L4:L6"/>
    <mergeCell ref="A14:H14"/>
    <mergeCell ref="A1:O1"/>
    <mergeCell ref="A2:O2"/>
    <mergeCell ref="B4:J4"/>
    <mergeCell ref="N4:N6"/>
    <mergeCell ref="O4:O6"/>
    <mergeCell ref="E5:E6"/>
    <mergeCell ref="B5:B6"/>
    <mergeCell ref="J5:J6"/>
    <mergeCell ref="A21:E21"/>
    <mergeCell ref="F21:H21"/>
    <mergeCell ref="F5:F6"/>
    <mergeCell ref="I5:I6"/>
    <mergeCell ref="G5:H5"/>
    <mergeCell ref="K4:K6"/>
  </mergeCells>
  <dataValidations count="2">
    <dataValidation operator="lessThanOrEqual" allowBlank="1" showInputMessage="1" showErrorMessage="1" sqref="B8:B12"/>
    <dataValidation type="decimal" allowBlank="1" showErrorMessage="1" errorTitle="Ошибка!" error="Значение должно быть числом" sqref="F8:F12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2019-10-17T13:36:44Z</dcterms:modified>
  <cp:category/>
  <cp:version/>
  <cp:contentType/>
  <cp:contentStatus/>
</cp:coreProperties>
</file>