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2720" windowHeight="11292" activeTab="0"/>
  </bookViews>
  <sheets>
    <sheet name="РНХн" sheetId="1" r:id="rId1"/>
  </sheets>
  <definedNames>
    <definedName name="_xlnm._FilterDatabase" localSheetId="0" hidden="1">'РНХн'!$A$7:$O$25</definedName>
    <definedName name="_xlnm.Print_Area" localSheetId="0">'РНХн'!$A$1:$O$33</definedName>
  </definedNames>
  <calcPr fullCalcOnLoad="1"/>
</workbook>
</file>

<file path=xl/sharedStrings.xml><?xml version="1.0" encoding="utf-8"?>
<sst xmlns="http://schemas.openxmlformats.org/spreadsheetml/2006/main" count="120" uniqueCount="66">
  <si>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</si>
  <si>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</si>
  <si>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</si>
  <si>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</si>
  <si>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</si>
  <si>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</si>
  <si>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</si>
  <si>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</si>
  <si>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</si>
  <si>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</si>
  <si>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</si>
  <si>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</si>
  <si>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</si>
  <si>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</si>
  <si>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</si>
  <si>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</si>
  <si>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</si>
  <si>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</si>
  <si>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</si>
  <si>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</si>
  <si>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</si>
  <si>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</si>
  <si>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</si>
  <si>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</si>
  <si>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</si>
  <si>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</si>
  <si>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</si>
  <si>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</si>
  <si>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</si>
  <si>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</si>
  <si>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</si>
  <si>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</si>
  <si>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</si>
  <si>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ОТВОДЫ 12*18Н10 108*5</t>
  </si>
  <si>
    <t>ОТВОДЫ 273*16 12Х18Н10Т</t>
  </si>
  <si>
    <t>ОТВОДЫ Н/Ж Ф219Х16</t>
  </si>
  <si>
    <t>ОТВОД НЖ 89*6</t>
  </si>
  <si>
    <t>ОТВОД СТ12Х18Н 219*17 R630 Б/У</t>
  </si>
  <si>
    <t>ШТ</t>
  </si>
  <si>
    <t>1844436</t>
  </si>
  <si>
    <t>1143484</t>
  </si>
  <si>
    <t>1318381</t>
  </si>
  <si>
    <t>1682611</t>
  </si>
  <si>
    <t>1682612</t>
  </si>
  <si>
    <t>1747648</t>
  </si>
  <si>
    <t>1095380</t>
  </si>
  <si>
    <t>1091945</t>
  </si>
  <si>
    <t>1146731</t>
  </si>
  <si>
    <t>1146715</t>
  </si>
  <si>
    <t>1144780</t>
  </si>
  <si>
    <t>1573658</t>
  </si>
  <si>
    <t>1647114</t>
  </si>
  <si>
    <t>1442103</t>
  </si>
  <si>
    <t>1095207</t>
  </si>
  <si>
    <t>ЗАГЛУШКИ 108Х6 12Х18Н10Т</t>
  </si>
  <si>
    <t>ЗАГЛУШКИ 12Х18Н10ТФ89Х7</t>
  </si>
  <si>
    <t>ЗАГЛУШКИ 76Х5 СТ 12Х18Н1</t>
  </si>
  <si>
    <t>ЗАГЛУШКИ 15Х5М 325Х10</t>
  </si>
  <si>
    <t>ОТВОДЫ 15Х5М 219*22</t>
  </si>
  <si>
    <t>ОТВОДЫ СТ15Х5 М 426*16</t>
  </si>
  <si>
    <t>ДВОЙНИК 219Х20-450 15Х5М</t>
  </si>
  <si>
    <t>ДВОЙНИКИ 219Х20-450</t>
  </si>
  <si>
    <t>ТРОЙНИК 273*8-159*4 СТ20</t>
  </si>
  <si>
    <t>ПЕРЕХОД ПТ25х15 СТ15Х5М</t>
  </si>
  <si>
    <t>25</t>
  </si>
  <si>
    <t>Лот № 2020/7 - Трубопроводные детали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</si>
</sst>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50390625" style="1" customWidth="1"/>
    <col min="2" max="2" width="8.125" style="1" bestFit="1" customWidth="1"/>
    <col min="3" max="3" width="10.50390625" style="1" customWidth="1"/>
    <col min="4" max="4" width="43.50390625" style="2" bestFit="1" customWidth="1"/>
    <col min="5" max="5" width="6.125" style="1" customWidth="1"/>
    <col min="6" max="6" width="9.50390625" style="2" bestFit="1" customWidth="1"/>
    <col min="7" max="7" width="18.50390625" style="2" customWidth="1"/>
    <col min="8" max="8" width="6.625" style="2" bestFit="1" customWidth="1"/>
    <col min="9" max="9" width="10.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375" style="2" customWidth="1"/>
    <col min="14" max="14" width="22.875" style="2" customWidth="1"/>
    <col min="15" max="15" width="16.5039062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 t="s">
        <v>39</v>
      </c>
      <c r="C8" s="35">
        <v>30122</v>
      </c>
      <c r="D8" s="36" t="s">
        <v>33</v>
      </c>
      <c r="E8" s="37" t="s">
        <v>38</v>
      </c>
      <c r="F8" s="38">
        <v>34</v>
      </c>
      <c r="G8" s="28" t="s">
        <v>26</v>
      </c>
      <c r="H8" s="29" t="s">
        <v>64</v>
      </c>
      <c r="I8" s="32"/>
      <c r="J8" s="33"/>
      <c r="K8" s="30">
        <v>1687.26</v>
      </c>
      <c r="L8" s="30">
        <f aca="true" t="shared" si="0" ref="L8:L21">(K8*F8)</f>
        <v>57366.84</v>
      </c>
      <c r="M8" s="34"/>
      <c r="N8" s="20"/>
      <c r="O8" s="9"/>
    </row>
    <row r="9" spans="1:15" s="10" customFormat="1" ht="15.75" customHeight="1">
      <c r="A9" s="31">
        <v>2</v>
      </c>
      <c r="B9" s="35" t="s">
        <v>40</v>
      </c>
      <c r="C9" s="35">
        <v>30510</v>
      </c>
      <c r="D9" s="36" t="s">
        <v>35</v>
      </c>
      <c r="E9" s="37" t="s">
        <v>38</v>
      </c>
      <c r="F9" s="38">
        <v>1</v>
      </c>
      <c r="G9" s="28" t="s">
        <v>26</v>
      </c>
      <c r="H9" s="29" t="s">
        <v>64</v>
      </c>
      <c r="I9" s="32"/>
      <c r="J9" s="33"/>
      <c r="K9" s="30">
        <v>2069.42</v>
      </c>
      <c r="L9" s="30">
        <f t="shared" si="0"/>
        <v>2069.42</v>
      </c>
      <c r="M9" s="34"/>
      <c r="N9" s="20"/>
      <c r="O9" s="9"/>
    </row>
    <row r="10" spans="1:15" s="10" customFormat="1" ht="15.75" customHeight="1">
      <c r="A10" s="31">
        <v>3</v>
      </c>
      <c r="B10" s="35" t="s">
        <v>41</v>
      </c>
      <c r="C10" s="35">
        <v>30324</v>
      </c>
      <c r="D10" s="36" t="s">
        <v>54</v>
      </c>
      <c r="E10" s="37" t="s">
        <v>38</v>
      </c>
      <c r="F10" s="38">
        <v>167</v>
      </c>
      <c r="G10" s="28" t="s">
        <v>26</v>
      </c>
      <c r="H10" s="29" t="s">
        <v>64</v>
      </c>
      <c r="I10" s="32"/>
      <c r="J10" s="33"/>
      <c r="K10" s="30">
        <v>0.04</v>
      </c>
      <c r="L10" s="30">
        <f t="shared" si="0"/>
        <v>6.68</v>
      </c>
      <c r="M10" s="34"/>
      <c r="N10" s="20"/>
      <c r="O10" s="9"/>
    </row>
    <row r="11" spans="1:15" s="10" customFormat="1" ht="15.75" customHeight="1">
      <c r="A11" s="31">
        <v>4</v>
      </c>
      <c r="B11" s="35" t="s">
        <v>42</v>
      </c>
      <c r="C11" s="35">
        <v>30320</v>
      </c>
      <c r="D11" s="36" t="s">
        <v>55</v>
      </c>
      <c r="E11" s="37" t="s">
        <v>38</v>
      </c>
      <c r="F11" s="38">
        <v>183</v>
      </c>
      <c r="G11" s="28" t="s">
        <v>26</v>
      </c>
      <c r="H11" s="29" t="s">
        <v>64</v>
      </c>
      <c r="I11" s="32"/>
      <c r="J11" s="33"/>
      <c r="K11" s="30">
        <v>0.04</v>
      </c>
      <c r="L11" s="30">
        <f t="shared" si="0"/>
        <v>7.32</v>
      </c>
      <c r="M11" s="34"/>
      <c r="N11" s="20"/>
      <c r="O11" s="9"/>
    </row>
    <row r="12" spans="1:15" s="10" customFormat="1" ht="15.75" customHeight="1">
      <c r="A12" s="31">
        <v>5</v>
      </c>
      <c r="B12" s="35" t="s">
        <v>43</v>
      </c>
      <c r="C12" s="35">
        <v>30322</v>
      </c>
      <c r="D12" s="36" t="s">
        <v>56</v>
      </c>
      <c r="E12" s="37" t="s">
        <v>38</v>
      </c>
      <c r="F12" s="38">
        <v>71</v>
      </c>
      <c r="G12" s="28" t="s">
        <v>26</v>
      </c>
      <c r="H12" s="29" t="s">
        <v>64</v>
      </c>
      <c r="I12" s="32"/>
      <c r="J12" s="33"/>
      <c r="K12" s="30">
        <v>0.04</v>
      </c>
      <c r="L12" s="30">
        <f t="shared" si="0"/>
        <v>2.84</v>
      </c>
      <c r="M12" s="34"/>
      <c r="N12" s="20"/>
      <c r="O12" s="9"/>
    </row>
    <row r="13" spans="1:15" s="10" customFormat="1" ht="15.75" customHeight="1">
      <c r="A13" s="31">
        <v>6</v>
      </c>
      <c r="B13" s="35" t="s">
        <v>44</v>
      </c>
      <c r="C13" s="35">
        <v>20206</v>
      </c>
      <c r="D13" s="36" t="s">
        <v>57</v>
      </c>
      <c r="E13" s="37" t="s">
        <v>38</v>
      </c>
      <c r="F13" s="38">
        <v>30</v>
      </c>
      <c r="G13" s="28" t="s">
        <v>26</v>
      </c>
      <c r="H13" s="29" t="s">
        <v>64</v>
      </c>
      <c r="I13" s="32"/>
      <c r="J13" s="33"/>
      <c r="K13" s="30">
        <v>0.16</v>
      </c>
      <c r="L13" s="30">
        <f t="shared" si="0"/>
        <v>4.8</v>
      </c>
      <c r="M13" s="34"/>
      <c r="N13" s="20"/>
      <c r="O13" s="9"/>
    </row>
    <row r="14" spans="1:15" s="10" customFormat="1" ht="15.75" customHeight="1">
      <c r="A14" s="31">
        <v>7</v>
      </c>
      <c r="B14" s="35" t="s">
        <v>44</v>
      </c>
      <c r="C14" s="35">
        <v>20206</v>
      </c>
      <c r="D14" s="36" t="s">
        <v>57</v>
      </c>
      <c r="E14" s="37" t="s">
        <v>38</v>
      </c>
      <c r="F14" s="38">
        <v>15</v>
      </c>
      <c r="G14" s="28" t="s">
        <v>26</v>
      </c>
      <c r="H14" s="29" t="s">
        <v>64</v>
      </c>
      <c r="I14" s="32"/>
      <c r="J14" s="33"/>
      <c r="K14" s="30">
        <v>0.08</v>
      </c>
      <c r="L14" s="30">
        <f t="shared" si="0"/>
        <v>1.2</v>
      </c>
      <c r="M14" s="34"/>
      <c r="N14" s="20"/>
      <c r="O14" s="9"/>
    </row>
    <row r="15" spans="1:15" s="10" customFormat="1" ht="15.75" customHeight="1">
      <c r="A15" s="31">
        <v>8</v>
      </c>
      <c r="B15" s="35" t="s">
        <v>45</v>
      </c>
      <c r="C15" s="35">
        <v>20225</v>
      </c>
      <c r="D15" s="36" t="s">
        <v>58</v>
      </c>
      <c r="E15" s="37" t="s">
        <v>38</v>
      </c>
      <c r="F15" s="38">
        <v>1</v>
      </c>
      <c r="G15" s="28" t="s">
        <v>26</v>
      </c>
      <c r="H15" s="29" t="s">
        <v>64</v>
      </c>
      <c r="I15" s="32"/>
      <c r="J15" s="33"/>
      <c r="K15" s="30">
        <v>40903.2</v>
      </c>
      <c r="L15" s="30">
        <f t="shared" si="0"/>
        <v>40903.2</v>
      </c>
      <c r="M15" s="34"/>
      <c r="N15" s="20"/>
      <c r="O15" s="9"/>
    </row>
    <row r="16" spans="1:15" s="10" customFormat="1" ht="15.75" customHeight="1">
      <c r="A16" s="31">
        <v>9</v>
      </c>
      <c r="B16" s="35" t="s">
        <v>45</v>
      </c>
      <c r="C16" s="35">
        <v>20225</v>
      </c>
      <c r="D16" s="36" t="s">
        <v>58</v>
      </c>
      <c r="E16" s="37" t="s">
        <v>38</v>
      </c>
      <c r="F16" s="38">
        <v>4</v>
      </c>
      <c r="G16" s="28" t="s">
        <v>26</v>
      </c>
      <c r="H16" s="29" t="s">
        <v>64</v>
      </c>
      <c r="I16" s="32"/>
      <c r="J16" s="33"/>
      <c r="K16" s="30">
        <v>62810.01</v>
      </c>
      <c r="L16" s="30">
        <f t="shared" si="0"/>
        <v>251240.04</v>
      </c>
      <c r="M16" s="34"/>
      <c r="N16" s="20"/>
      <c r="O16" s="9"/>
    </row>
    <row r="17" spans="1:15" s="10" customFormat="1" ht="15.75" customHeight="1">
      <c r="A17" s="31">
        <v>10</v>
      </c>
      <c r="B17" s="35" t="s">
        <v>46</v>
      </c>
      <c r="C17" s="35">
        <v>20313</v>
      </c>
      <c r="D17" s="36" t="s">
        <v>59</v>
      </c>
      <c r="E17" s="37" t="s">
        <v>38</v>
      </c>
      <c r="F17" s="38">
        <v>1</v>
      </c>
      <c r="G17" s="28" t="s">
        <v>26</v>
      </c>
      <c r="H17" s="29" t="s">
        <v>64</v>
      </c>
      <c r="I17" s="32"/>
      <c r="J17" s="33"/>
      <c r="K17" s="30">
        <v>83803.44</v>
      </c>
      <c r="L17" s="30">
        <f t="shared" si="0"/>
        <v>83803.44</v>
      </c>
      <c r="M17" s="34"/>
      <c r="N17" s="20"/>
      <c r="O17" s="9"/>
    </row>
    <row r="18" spans="1:15" s="10" customFormat="1" ht="15.75" customHeight="1">
      <c r="A18" s="31">
        <v>11</v>
      </c>
      <c r="B18" s="35" t="s">
        <v>47</v>
      </c>
      <c r="C18" s="35">
        <v>30425</v>
      </c>
      <c r="D18" s="36" t="s">
        <v>34</v>
      </c>
      <c r="E18" s="37" t="s">
        <v>38</v>
      </c>
      <c r="F18" s="38">
        <v>11</v>
      </c>
      <c r="G18" s="28" t="s">
        <v>26</v>
      </c>
      <c r="H18" s="29" t="s">
        <v>64</v>
      </c>
      <c r="I18" s="32"/>
      <c r="J18" s="33"/>
      <c r="K18" s="30">
        <v>25584.16</v>
      </c>
      <c r="L18" s="30">
        <f t="shared" si="0"/>
        <v>281425.76</v>
      </c>
      <c r="M18" s="34"/>
      <c r="N18" s="20"/>
      <c r="O18" s="9"/>
    </row>
    <row r="19" spans="1:15" s="10" customFormat="1" ht="15.75" customHeight="1">
      <c r="A19" s="31">
        <v>12</v>
      </c>
      <c r="B19" s="35" t="s">
        <v>48</v>
      </c>
      <c r="C19" s="35">
        <v>20508</v>
      </c>
      <c r="D19" s="36" t="s">
        <v>60</v>
      </c>
      <c r="E19" s="37" t="s">
        <v>38</v>
      </c>
      <c r="F19" s="38">
        <v>21</v>
      </c>
      <c r="G19" s="28" t="s">
        <v>26</v>
      </c>
      <c r="H19" s="29" t="s">
        <v>64</v>
      </c>
      <c r="I19" s="32"/>
      <c r="J19" s="33"/>
      <c r="K19" s="30">
        <v>76562.41</v>
      </c>
      <c r="L19" s="30">
        <f t="shared" si="0"/>
        <v>1607810.61</v>
      </c>
      <c r="M19" s="34"/>
      <c r="N19" s="20"/>
      <c r="O19" s="9"/>
    </row>
    <row r="20" spans="1:15" s="10" customFormat="1" ht="15.75" customHeight="1">
      <c r="A20" s="31">
        <v>13</v>
      </c>
      <c r="B20" s="35" t="s">
        <v>49</v>
      </c>
      <c r="C20" s="35">
        <v>454447</v>
      </c>
      <c r="D20" s="36" t="s">
        <v>61</v>
      </c>
      <c r="E20" s="37" t="s">
        <v>38</v>
      </c>
      <c r="F20" s="38">
        <v>5</v>
      </c>
      <c r="G20" s="28" t="s">
        <v>26</v>
      </c>
      <c r="H20" s="29" t="s">
        <v>64</v>
      </c>
      <c r="I20" s="32"/>
      <c r="J20" s="33"/>
      <c r="K20" s="30">
        <v>76562.41</v>
      </c>
      <c r="L20" s="30">
        <f t="shared" si="0"/>
        <v>382812.05000000005</v>
      </c>
      <c r="M20" s="34"/>
      <c r="N20" s="20"/>
      <c r="O20" s="9"/>
    </row>
    <row r="21" spans="1:15" s="10" customFormat="1" ht="15.75" customHeight="1">
      <c r="A21" s="31">
        <v>14</v>
      </c>
      <c r="B21" s="35" t="s">
        <v>50</v>
      </c>
      <c r="C21" s="35">
        <v>70002</v>
      </c>
      <c r="D21" s="36" t="s">
        <v>37</v>
      </c>
      <c r="E21" s="37" t="s">
        <v>38</v>
      </c>
      <c r="F21" s="38">
        <v>2</v>
      </c>
      <c r="G21" s="28" t="s">
        <v>26</v>
      </c>
      <c r="H21" s="29" t="s">
        <v>64</v>
      </c>
      <c r="I21" s="32"/>
      <c r="J21" s="33"/>
      <c r="K21" s="30">
        <v>32233</v>
      </c>
      <c r="L21" s="30">
        <f t="shared" si="0"/>
        <v>64466</v>
      </c>
      <c r="M21" s="34"/>
      <c r="N21" s="20"/>
      <c r="O21" s="9"/>
    </row>
    <row r="22" spans="1:15" s="10" customFormat="1" ht="15.75" customHeight="1">
      <c r="A22" s="31">
        <v>15</v>
      </c>
      <c r="B22" s="35" t="s">
        <v>51</v>
      </c>
      <c r="C22" s="35">
        <v>12068</v>
      </c>
      <c r="D22" s="36" t="s">
        <v>62</v>
      </c>
      <c r="E22" s="37" t="s">
        <v>38</v>
      </c>
      <c r="F22" s="38">
        <v>1</v>
      </c>
      <c r="G22" s="28" t="s">
        <v>26</v>
      </c>
      <c r="H22" s="29" t="s">
        <v>64</v>
      </c>
      <c r="I22" s="32"/>
      <c r="J22" s="33"/>
      <c r="K22" s="30">
        <v>17575.61</v>
      </c>
      <c r="L22" s="30">
        <f>(K22*F22)</f>
        <v>17575.61</v>
      </c>
      <c r="M22" s="34"/>
      <c r="N22" s="20">
        <f>M22*F22</f>
        <v>0</v>
      </c>
      <c r="O22" s="9"/>
    </row>
    <row r="23" spans="1:15" s="10" customFormat="1" ht="15.75" customHeight="1">
      <c r="A23" s="31">
        <v>16</v>
      </c>
      <c r="B23" s="35" t="s">
        <v>52</v>
      </c>
      <c r="C23" s="35">
        <v>90292</v>
      </c>
      <c r="D23" s="36" t="s">
        <v>63</v>
      </c>
      <c r="E23" s="37" t="s">
        <v>38</v>
      </c>
      <c r="F23" s="38">
        <v>1</v>
      </c>
      <c r="G23" s="28" t="s">
        <v>26</v>
      </c>
      <c r="H23" s="29" t="s">
        <v>64</v>
      </c>
      <c r="I23" s="32"/>
      <c r="J23" s="33"/>
      <c r="K23" s="30">
        <v>1496.39</v>
      </c>
      <c r="L23" s="30">
        <f>(K23*F23)</f>
        <v>1496.39</v>
      </c>
      <c r="M23" s="34"/>
      <c r="N23" s="20">
        <f>M23*F23</f>
        <v>0</v>
      </c>
      <c r="O23" s="9"/>
    </row>
    <row r="24" spans="1:15" s="10" customFormat="1" ht="15.75" customHeight="1">
      <c r="A24" s="31">
        <v>17</v>
      </c>
      <c r="B24" s="35" t="s">
        <v>53</v>
      </c>
      <c r="C24" s="35">
        <v>30926</v>
      </c>
      <c r="D24" s="36" t="s">
        <v>36</v>
      </c>
      <c r="E24" s="37" t="s">
        <v>38</v>
      </c>
      <c r="F24" s="38">
        <v>3</v>
      </c>
      <c r="G24" s="28" t="s">
        <v>26</v>
      </c>
      <c r="H24" s="29" t="s">
        <v>64</v>
      </c>
      <c r="I24" s="32"/>
      <c r="J24" s="33"/>
      <c r="K24" s="30">
        <v>0.02</v>
      </c>
      <c r="L24" s="30">
        <f>(K24*F24)</f>
        <v>0.06</v>
      </c>
      <c r="M24" s="34"/>
      <c r="N24" s="20">
        <f>M24*F24</f>
        <v>0</v>
      </c>
      <c r="O24" s="9"/>
    </row>
    <row r="25" spans="1:15" s="4" customFormat="1" ht="16.5" customHeight="1">
      <c r="A25" s="23"/>
      <c r="B25" s="24"/>
      <c r="C25" s="24"/>
      <c r="D25" s="24"/>
      <c r="E25" s="24"/>
      <c r="F25" s="24"/>
      <c r="G25" s="28"/>
      <c r="H25" s="24"/>
      <c r="I25" s="24"/>
      <c r="J25" s="24"/>
      <c r="K25" s="25" t="s">
        <v>3</v>
      </c>
      <c r="L25" s="39">
        <f>SUM(L8:L24)</f>
        <v>2790992.2600000002</v>
      </c>
      <c r="M25" s="25" t="s">
        <v>3</v>
      </c>
      <c r="N25" s="21">
        <f>SUBTOTAL(9,N22:N24)</f>
        <v>0</v>
      </c>
      <c r="O25" s="15" t="s">
        <v>20</v>
      </c>
    </row>
    <row r="26" spans="1:15" ht="25.5" customHeight="1">
      <c r="A26" s="45" t="s">
        <v>19</v>
      </c>
      <c r="B26" s="53"/>
      <c r="C26" s="53"/>
      <c r="D26" s="53"/>
      <c r="E26" s="53"/>
      <c r="F26" s="53"/>
      <c r="G26" s="53"/>
      <c r="H26" s="53"/>
      <c r="I26" s="26"/>
      <c r="J26" s="26"/>
      <c r="K26" s="26"/>
      <c r="L26" s="40">
        <f>L25*1.2</f>
        <v>3349190.7120000003</v>
      </c>
      <c r="M26" s="26"/>
      <c r="N26" s="27">
        <f>N25*1.2</f>
        <v>0</v>
      </c>
      <c r="O26" s="14" t="s">
        <v>32</v>
      </c>
    </row>
    <row r="27" spans="1:15" s="7" customFormat="1" ht="23.25" customHeight="1">
      <c r="A27" s="62" t="s">
        <v>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 ht="15">
      <c r="A28" s="61" t="s">
        <v>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5" ht="15">
      <c r="A29" s="61" t="s">
        <v>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ht="15">
      <c r="A30" s="61" t="s">
        <v>28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6" ht="60" customHeight="1">
      <c r="A31" s="61" t="s">
        <v>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16"/>
    </row>
    <row r="32" spans="1:12" ht="28.5" customHeight="1">
      <c r="A32" s="60" t="s">
        <v>21</v>
      </c>
      <c r="B32" s="60"/>
      <c r="C32" s="60"/>
      <c r="D32" s="60"/>
      <c r="E32" s="60"/>
      <c r="F32" s="17"/>
      <c r="G32" s="18"/>
      <c r="H32" s="18"/>
      <c r="I32" s="3"/>
      <c r="J32" s="18" t="s">
        <v>22</v>
      </c>
      <c r="K32" s="19"/>
      <c r="L32" s="19"/>
    </row>
    <row r="33" spans="1:12" ht="28.5" customHeight="1">
      <c r="A33" s="41" t="s">
        <v>23</v>
      </c>
      <c r="B33" s="41" t="s">
        <v>24</v>
      </c>
      <c r="C33" s="41"/>
      <c r="D33" s="41"/>
      <c r="E33" s="41"/>
      <c r="F33" s="42" t="s">
        <v>25</v>
      </c>
      <c r="G33" s="42"/>
      <c r="H33" s="42"/>
      <c r="I33" s="3"/>
      <c r="J33" s="19"/>
      <c r="K33" s="19"/>
      <c r="L33" s="19"/>
    </row>
    <row r="34" spans="4:13" ht="13.5">
      <c r="D34" s="3"/>
      <c r="E34" s="6"/>
      <c r="F34" s="3"/>
      <c r="G34" s="3"/>
      <c r="H34" s="3"/>
      <c r="I34" s="3"/>
      <c r="J34" s="3"/>
      <c r="K34" s="3"/>
      <c r="L34" s="3"/>
      <c r="M34" s="7"/>
    </row>
  </sheetData>
  <sheetProtection/>
  <autoFilter ref="A7:O25"/>
  <mergeCells count="26">
    <mergeCell ref="M4:M6"/>
    <mergeCell ref="D5:D6"/>
    <mergeCell ref="A4:A6"/>
    <mergeCell ref="A32:E32"/>
    <mergeCell ref="A31:O31"/>
    <mergeCell ref="A30:O30"/>
    <mergeCell ref="A27:O27"/>
    <mergeCell ref="A29:O29"/>
    <mergeCell ref="A28:O28"/>
    <mergeCell ref="C5:C6"/>
    <mergeCell ref="L4:L6"/>
    <mergeCell ref="A26:H26"/>
    <mergeCell ref="A1:O1"/>
    <mergeCell ref="A2:O2"/>
    <mergeCell ref="B4:J4"/>
    <mergeCell ref="N4:N6"/>
    <mergeCell ref="O4:O6"/>
    <mergeCell ref="E5:E6"/>
    <mergeCell ref="B5:B6"/>
    <mergeCell ref="J5:J6"/>
    <mergeCell ref="A33:E33"/>
    <mergeCell ref="F33:H33"/>
    <mergeCell ref="F5:F6"/>
    <mergeCell ref="I5:I6"/>
    <mergeCell ref="G5:H5"/>
    <mergeCell ref="K4:K6"/>
  </mergeCells>
  <dataValidations count="2">
    <dataValidation operator="lessThanOrEqual" allowBlank="1" showInputMessage="1" showErrorMessage="1" sqref="B22:B24"/>
    <dataValidation type="decimal" allowBlank="1" showErrorMessage="1" errorTitle="Ошибка!" error="Значение должно быть числом" sqref="F22:F24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2019-12-26T08:13:19Z</dcterms:modified>
  <cp:category/>
  <cp:version/>
  <cp:contentType/>
  <cp:contentStatus/>
</cp:coreProperties>
</file>