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'РНХн'!$A$7:$O$41</definedName>
    <definedName name="_xlnm.Print_Area" localSheetId="0">'РНХн'!$A$1:$O$49</definedName>
  </definedNames>
  <calcPr fullCalcOnLoad="1"/>
</workbook>
</file>

<file path=xl/sharedStrings.xml><?xml version="1.0" encoding="utf-8"?>
<sst xmlns="http://schemas.openxmlformats.org/spreadsheetml/2006/main" count="200" uniqueCount="101">
  <si>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</si>
  <si>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</si>
  <si>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</si>
  <si>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</si>
  <si>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</si>
  <si>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</si>
  <si>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</si>
  <si>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</si>
  <si>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</si>
  <si>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</si>
  <si>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</si>
  <si>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</si>
  <si>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</si>
  <si>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</si>
  <si>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</si>
  <si>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</si>
  <si>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</si>
  <si>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</si>
  <si>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</si>
  <si>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</si>
  <si>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</si>
  <si>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</si>
  <si>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</si>
  <si>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</si>
  <si>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</si>
  <si>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</si>
  <si>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</si>
  <si>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</si>
  <si>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</si>
  <si>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</si>
  <si>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</si>
  <si>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</si>
  <si>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</si>
  <si>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</si>
  <si>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1447583</t>
  </si>
  <si>
    <t>1153187</t>
  </si>
  <si>
    <t>1533677</t>
  </si>
  <si>
    <t>1131471</t>
  </si>
  <si>
    <t>1039844</t>
  </si>
  <si>
    <t>1150952</t>
  </si>
  <si>
    <t>1661679</t>
  </si>
  <si>
    <t>1772159</t>
  </si>
  <si>
    <t>1164131</t>
  </si>
  <si>
    <t>1449196</t>
  </si>
  <si>
    <t>1449094</t>
  </si>
  <si>
    <t>1163475</t>
  </si>
  <si>
    <t>1157118</t>
  </si>
  <si>
    <t>1449093</t>
  </si>
  <si>
    <t>1342016</t>
  </si>
  <si>
    <t>1015611</t>
  </si>
  <si>
    <t>1264068</t>
  </si>
  <si>
    <t>1846144</t>
  </si>
  <si>
    <t>1642751</t>
  </si>
  <si>
    <t>1164451</t>
  </si>
  <si>
    <t>1451374</t>
  </si>
  <si>
    <t>1850272</t>
  </si>
  <si>
    <t>1850268</t>
  </si>
  <si>
    <t>1274453</t>
  </si>
  <si>
    <t>1325851</t>
  </si>
  <si>
    <t>1480013</t>
  </si>
  <si>
    <t>1079278</t>
  </si>
  <si>
    <t>1363021</t>
  </si>
  <si>
    <t>1258218</t>
  </si>
  <si>
    <t>1234131</t>
  </si>
  <si>
    <t>ИП101-07е -к1(ШТ+ШТ) Извещатель пожарный тепловой взрывозащищенный кл. А2</t>
  </si>
  <si>
    <t>УСТРОЙСТВО КОНТРОЛЯ СРАБАТЫВАНИЯ ДАТЧИКА ЗАГАЗОВАННОСТИ УЗС-24МИ</t>
  </si>
  <si>
    <t>Шкаф связи ШС №186037 (исп.Ех)</t>
  </si>
  <si>
    <t>ВЕНТИЛЬНЫЙ БЛОК</t>
  </si>
  <si>
    <t>БАРЬЕР ИСКРОЗАЩИТНЫЙ БИЗ-Д-ЕХ1Б</t>
  </si>
  <si>
    <t>ОПРАВА УГЛОВ. У-2  285/63</t>
  </si>
  <si>
    <t>ОПРАВА УГЛОВ. 265/630</t>
  </si>
  <si>
    <t>РАЗДЕЛИТЕЛЬ СРЕД BF-NL113-80-16А</t>
  </si>
  <si>
    <t>КРЕПЕЖ КМЧ 08.895.166-51+КМЧ 08.895.104-50</t>
  </si>
  <si>
    <t>6ES79720BB500XA0 ШИННЫЙ СОЕДИНИТЕЛЬ</t>
  </si>
  <si>
    <t>ЗАЩИТНАЯ ГИЛЬЗА ЮНКЖ 015.33-С10-20-500</t>
  </si>
  <si>
    <t>ГИЛЬЗА ЗАЩИТНАЯ ЮНКЖ 015.33-С10-20-160</t>
  </si>
  <si>
    <t>ГИЛЬЗА ЗАЩИТНАЯ  ЮНКЖ 015.33-С10-20-120</t>
  </si>
  <si>
    <t>ГИЛЬЗА ЗАЩИТНАЯ ЮНКЖ 015.33-С13-20-250</t>
  </si>
  <si>
    <t>КЛАВИАТУРА К-29545912</t>
  </si>
  <si>
    <t>СИГНАЛ ВК-4 ИСП.05 ПРИБОР ПРИЕМНО-КОНТРОЛЬНЫЙ</t>
  </si>
  <si>
    <t>СУБМОДУЛЬ SC510 без CPU</t>
  </si>
  <si>
    <t>6XV18703QH20 СОЕДИНИТЕЛЬ</t>
  </si>
  <si>
    <t>6ES74002JA000AA0 МОНТАЖНАЯ СТОЙКА</t>
  </si>
  <si>
    <t>6GK74431EX110XE0 CP 443-1 КОММУНИКАЦИОННЫЙ ПРОЦЕССОР</t>
  </si>
  <si>
    <t>Гильза защитная  ЮНКЖ 015.27-С10-20-1000</t>
  </si>
  <si>
    <t>ПЛАТА (РСВ) С ДИСПЛЕЕМ К ПЛОТНОМЕРУ DM-230.1B</t>
  </si>
  <si>
    <t>РЕЗИНКА УПЛОТНИТЕЛЬНАЯ ДЛЯ КОРПУСА ПЛОТНОМЕРА DM230.1B</t>
  </si>
  <si>
    <t>ОПРАВА УГЛОВАЯ ЗАЩИТНАЯ 285/104</t>
  </si>
  <si>
    <t>ПРЕДОХРАНИТЕЛЬ FUSE 250mA 250V</t>
  </si>
  <si>
    <t>ПРЕДОХРАНИТЕЛЬ FUSE 2A 125V</t>
  </si>
  <si>
    <t>БЛОК ПИТАНИЯ МП BUS</t>
  </si>
  <si>
    <t>СТЕКЛО КЛИНГЕР 250*34*17</t>
  </si>
  <si>
    <t>СТЕКЛО"КЛИНГЕР" 220*34*17,320*34*17</t>
  </si>
  <si>
    <t>КОНДЕНСАТОР ЭЛЕКТРОЛИТИЧЕСКИЙ 3300/400V ERH</t>
  </si>
  <si>
    <t>STTA(V) 1/2 ДИОДНЫЙ МОДУЛЬ</t>
  </si>
  <si>
    <t>КМП</t>
  </si>
  <si>
    <t>УСЛОВНЫЙ 337</t>
  </si>
  <si>
    <t>ЦЕХОВОЙ 10</t>
  </si>
  <si>
    <t>38</t>
  </si>
  <si>
    <t>80</t>
  </si>
  <si>
    <t>Лот № 2020/17 - КИП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</si>
</sst>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workbookViewId="0" topLeftCell="A28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100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41.25">
      <c r="A8" s="31">
        <v>1</v>
      </c>
      <c r="B8" s="35" t="s">
        <v>34</v>
      </c>
      <c r="C8" s="35">
        <v>411278</v>
      </c>
      <c r="D8" s="40" t="s">
        <v>64</v>
      </c>
      <c r="E8" s="36" t="s">
        <v>33</v>
      </c>
      <c r="F8" s="37">
        <v>13</v>
      </c>
      <c r="G8" s="28" t="s">
        <v>26</v>
      </c>
      <c r="H8" s="29" t="s">
        <v>96</v>
      </c>
      <c r="I8" s="32"/>
      <c r="J8" s="33"/>
      <c r="K8" s="30">
        <v>1267.3</v>
      </c>
      <c r="L8" s="30">
        <f aca="true" t="shared" si="0" ref="L8:L40">ROUND(K8*F8,2)</f>
        <v>16474.9</v>
      </c>
      <c r="M8" s="34"/>
      <c r="N8" s="20"/>
      <c r="O8" s="9"/>
    </row>
    <row r="9" spans="1:15" s="10" customFormat="1" ht="41.25">
      <c r="A9" s="31">
        <v>2</v>
      </c>
      <c r="B9" s="35" t="s">
        <v>34</v>
      </c>
      <c r="C9" s="35">
        <v>411278</v>
      </c>
      <c r="D9" s="40" t="s">
        <v>64</v>
      </c>
      <c r="E9" s="36" t="s">
        <v>33</v>
      </c>
      <c r="F9" s="37">
        <v>2</v>
      </c>
      <c r="G9" s="28" t="s">
        <v>26</v>
      </c>
      <c r="H9" s="29" t="s">
        <v>97</v>
      </c>
      <c r="I9" s="32"/>
      <c r="J9" s="33"/>
      <c r="K9" s="30">
        <v>1267.3</v>
      </c>
      <c r="L9" s="30">
        <f t="shared" si="0"/>
        <v>2534.6</v>
      </c>
      <c r="M9" s="34"/>
      <c r="N9" s="20"/>
      <c r="O9" s="9"/>
    </row>
    <row r="10" spans="1:15" s="10" customFormat="1" ht="26.25">
      <c r="A10" s="31">
        <v>3</v>
      </c>
      <c r="B10" s="35" t="s">
        <v>35</v>
      </c>
      <c r="C10" s="35">
        <v>15028</v>
      </c>
      <c r="D10" s="40" t="s">
        <v>65</v>
      </c>
      <c r="E10" s="36" t="s">
        <v>33</v>
      </c>
      <c r="F10" s="37">
        <v>1</v>
      </c>
      <c r="G10" s="28" t="s">
        <v>26</v>
      </c>
      <c r="H10" s="29" t="s">
        <v>98</v>
      </c>
      <c r="I10" s="32"/>
      <c r="J10" s="33"/>
      <c r="K10" s="30">
        <v>2542.75</v>
      </c>
      <c r="L10" s="30">
        <f t="shared" si="0"/>
        <v>2542.75</v>
      </c>
      <c r="M10" s="34"/>
      <c r="N10" s="20"/>
      <c r="O10" s="9"/>
    </row>
    <row r="11" spans="1:15" s="10" customFormat="1" ht="13.5">
      <c r="A11" s="31">
        <v>4</v>
      </c>
      <c r="B11" s="35" t="s">
        <v>36</v>
      </c>
      <c r="C11" s="35">
        <v>280857</v>
      </c>
      <c r="D11" s="40" t="s">
        <v>66</v>
      </c>
      <c r="E11" s="36" t="s">
        <v>33</v>
      </c>
      <c r="F11" s="37">
        <v>1</v>
      </c>
      <c r="G11" s="28" t="s">
        <v>26</v>
      </c>
      <c r="H11" s="29" t="s">
        <v>98</v>
      </c>
      <c r="I11" s="32"/>
      <c r="J11" s="33"/>
      <c r="K11" s="30">
        <v>28993.04</v>
      </c>
      <c r="L11" s="30">
        <f t="shared" si="0"/>
        <v>28993.04</v>
      </c>
      <c r="M11" s="34"/>
      <c r="N11" s="20"/>
      <c r="O11" s="9"/>
    </row>
    <row r="12" spans="1:15" s="10" customFormat="1" ht="13.5">
      <c r="A12" s="31">
        <v>5</v>
      </c>
      <c r="B12" s="35" t="s">
        <v>37</v>
      </c>
      <c r="C12" s="35">
        <v>413065</v>
      </c>
      <c r="D12" s="40" t="s">
        <v>67</v>
      </c>
      <c r="E12" s="36" t="s">
        <v>95</v>
      </c>
      <c r="F12" s="37">
        <v>1</v>
      </c>
      <c r="G12" s="28" t="s">
        <v>26</v>
      </c>
      <c r="H12" s="29" t="s">
        <v>98</v>
      </c>
      <c r="I12" s="32"/>
      <c r="J12" s="33"/>
      <c r="K12" s="30">
        <v>859.46</v>
      </c>
      <c r="L12" s="30">
        <f t="shared" si="0"/>
        <v>859.46</v>
      </c>
      <c r="M12" s="34"/>
      <c r="N12" s="20"/>
      <c r="O12" s="9"/>
    </row>
    <row r="13" spans="1:15" s="10" customFormat="1" ht="13.5">
      <c r="A13" s="31">
        <v>6</v>
      </c>
      <c r="B13" s="35" t="s">
        <v>38</v>
      </c>
      <c r="C13" s="35">
        <v>410862</v>
      </c>
      <c r="D13" s="40" t="s">
        <v>68</v>
      </c>
      <c r="E13" s="36" t="s">
        <v>33</v>
      </c>
      <c r="F13" s="37">
        <v>40</v>
      </c>
      <c r="G13" s="28" t="s">
        <v>26</v>
      </c>
      <c r="H13" s="29" t="s">
        <v>98</v>
      </c>
      <c r="I13" s="32"/>
      <c r="J13" s="33"/>
      <c r="K13" s="30">
        <v>1395.06</v>
      </c>
      <c r="L13" s="30">
        <f t="shared" si="0"/>
        <v>55802.4</v>
      </c>
      <c r="M13" s="34"/>
      <c r="N13" s="20"/>
      <c r="O13" s="9"/>
    </row>
    <row r="14" spans="1:15" s="10" customFormat="1" ht="13.5">
      <c r="A14" s="31">
        <v>7</v>
      </c>
      <c r="B14" s="35" t="s">
        <v>39</v>
      </c>
      <c r="C14" s="35">
        <v>412217</v>
      </c>
      <c r="D14" s="40" t="s">
        <v>69</v>
      </c>
      <c r="E14" s="36" t="s">
        <v>33</v>
      </c>
      <c r="F14" s="37">
        <v>36</v>
      </c>
      <c r="G14" s="28" t="s">
        <v>26</v>
      </c>
      <c r="H14" s="29" t="s">
        <v>98</v>
      </c>
      <c r="I14" s="32"/>
      <c r="J14" s="33"/>
      <c r="K14" s="30">
        <v>0.04</v>
      </c>
      <c r="L14" s="30">
        <f t="shared" si="0"/>
        <v>1.44</v>
      </c>
      <c r="M14" s="34"/>
      <c r="N14" s="20"/>
      <c r="O14" s="9"/>
    </row>
    <row r="15" spans="1:15" s="10" customFormat="1" ht="13.5">
      <c r="A15" s="31">
        <v>8</v>
      </c>
      <c r="B15" s="35" t="s">
        <v>40</v>
      </c>
      <c r="C15" s="35">
        <v>412230</v>
      </c>
      <c r="D15" s="40" t="s">
        <v>70</v>
      </c>
      <c r="E15" s="36" t="s">
        <v>33</v>
      </c>
      <c r="F15" s="37">
        <v>2</v>
      </c>
      <c r="G15" s="28" t="s">
        <v>26</v>
      </c>
      <c r="H15" s="29" t="s">
        <v>98</v>
      </c>
      <c r="I15" s="32"/>
      <c r="J15" s="33"/>
      <c r="K15" s="30">
        <v>0.04</v>
      </c>
      <c r="L15" s="30">
        <f t="shared" si="0"/>
        <v>0.08</v>
      </c>
      <c r="M15" s="34"/>
      <c r="N15" s="20"/>
      <c r="O15" s="9"/>
    </row>
    <row r="16" spans="1:15" s="10" customFormat="1" ht="13.5">
      <c r="A16" s="31">
        <v>9</v>
      </c>
      <c r="B16" s="35" t="s">
        <v>41</v>
      </c>
      <c r="C16" s="35">
        <v>415987</v>
      </c>
      <c r="D16" s="40" t="s">
        <v>71</v>
      </c>
      <c r="E16" s="36" t="s">
        <v>33</v>
      </c>
      <c r="F16" s="37">
        <v>5</v>
      </c>
      <c r="G16" s="28" t="s">
        <v>26</v>
      </c>
      <c r="H16" s="29" t="s">
        <v>98</v>
      </c>
      <c r="I16" s="32"/>
      <c r="J16" s="33"/>
      <c r="K16" s="30">
        <v>3275.96</v>
      </c>
      <c r="L16" s="30">
        <f t="shared" si="0"/>
        <v>16379.8</v>
      </c>
      <c r="M16" s="34"/>
      <c r="N16" s="20"/>
      <c r="O16" s="9"/>
    </row>
    <row r="17" spans="1:15" s="10" customFormat="1" ht="13.5">
      <c r="A17" s="31">
        <v>10</v>
      </c>
      <c r="B17" s="35" t="s">
        <v>42</v>
      </c>
      <c r="C17" s="35">
        <v>417214</v>
      </c>
      <c r="D17" s="40" t="s">
        <v>72</v>
      </c>
      <c r="E17" s="36" t="s">
        <v>33</v>
      </c>
      <c r="F17" s="37">
        <v>6</v>
      </c>
      <c r="G17" s="28" t="s">
        <v>26</v>
      </c>
      <c r="H17" s="29" t="s">
        <v>98</v>
      </c>
      <c r="I17" s="32"/>
      <c r="J17" s="33"/>
      <c r="K17" s="30">
        <v>1682.78</v>
      </c>
      <c r="L17" s="30">
        <f t="shared" si="0"/>
        <v>10096.68</v>
      </c>
      <c r="M17" s="34"/>
      <c r="N17" s="20"/>
      <c r="O17" s="9"/>
    </row>
    <row r="18" spans="1:15" s="10" customFormat="1" ht="13.5">
      <c r="A18" s="31">
        <v>11</v>
      </c>
      <c r="B18" s="35" t="s">
        <v>43</v>
      </c>
      <c r="C18" s="35">
        <v>417650</v>
      </c>
      <c r="D18" s="40" t="s">
        <v>73</v>
      </c>
      <c r="E18" s="36" t="s">
        <v>33</v>
      </c>
      <c r="F18" s="37">
        <v>2</v>
      </c>
      <c r="G18" s="28" t="s">
        <v>26</v>
      </c>
      <c r="H18" s="29" t="s">
        <v>98</v>
      </c>
      <c r="I18" s="32"/>
      <c r="J18" s="33"/>
      <c r="K18" s="30">
        <v>1262.97</v>
      </c>
      <c r="L18" s="30">
        <f t="shared" si="0"/>
        <v>2525.94</v>
      </c>
      <c r="M18" s="34"/>
      <c r="N18" s="20"/>
      <c r="O18" s="9"/>
    </row>
    <row r="19" spans="1:15" s="10" customFormat="1" ht="13.5">
      <c r="A19" s="31">
        <v>12</v>
      </c>
      <c r="B19" s="35" t="s">
        <v>44</v>
      </c>
      <c r="C19" s="35">
        <v>417983</v>
      </c>
      <c r="D19" s="40" t="s">
        <v>74</v>
      </c>
      <c r="E19" s="36" t="s">
        <v>33</v>
      </c>
      <c r="F19" s="37">
        <v>1</v>
      </c>
      <c r="G19" s="28" t="s">
        <v>26</v>
      </c>
      <c r="H19" s="29" t="s">
        <v>98</v>
      </c>
      <c r="I19" s="32"/>
      <c r="J19" s="33"/>
      <c r="K19" s="30">
        <v>513.74</v>
      </c>
      <c r="L19" s="30">
        <f t="shared" si="0"/>
        <v>513.74</v>
      </c>
      <c r="M19" s="34"/>
      <c r="N19" s="20"/>
      <c r="O19" s="9"/>
    </row>
    <row r="20" spans="1:15" s="10" customFormat="1" ht="13.5">
      <c r="A20" s="31">
        <v>13</v>
      </c>
      <c r="B20" s="35" t="s">
        <v>45</v>
      </c>
      <c r="C20" s="35">
        <v>418701</v>
      </c>
      <c r="D20" s="40" t="s">
        <v>75</v>
      </c>
      <c r="E20" s="36" t="s">
        <v>33</v>
      </c>
      <c r="F20" s="37">
        <v>8</v>
      </c>
      <c r="G20" s="28" t="s">
        <v>26</v>
      </c>
      <c r="H20" s="29" t="s">
        <v>98</v>
      </c>
      <c r="I20" s="32"/>
      <c r="J20" s="33"/>
      <c r="K20" s="30">
        <v>464.79</v>
      </c>
      <c r="L20" s="30">
        <f t="shared" si="0"/>
        <v>3718.32</v>
      </c>
      <c r="M20" s="34"/>
      <c r="N20" s="20"/>
      <c r="O20" s="9"/>
    </row>
    <row r="21" spans="1:15" s="10" customFormat="1" ht="13.5">
      <c r="A21" s="31">
        <v>14</v>
      </c>
      <c r="B21" s="35" t="s">
        <v>46</v>
      </c>
      <c r="C21" s="35">
        <v>418864</v>
      </c>
      <c r="D21" s="40" t="s">
        <v>76</v>
      </c>
      <c r="E21" s="36" t="s">
        <v>33</v>
      </c>
      <c r="F21" s="37">
        <v>2</v>
      </c>
      <c r="G21" s="28" t="s">
        <v>26</v>
      </c>
      <c r="H21" s="29" t="s">
        <v>98</v>
      </c>
      <c r="I21" s="32"/>
      <c r="J21" s="33"/>
      <c r="K21" s="30">
        <v>478.37</v>
      </c>
      <c r="L21" s="30">
        <f t="shared" si="0"/>
        <v>956.74</v>
      </c>
      <c r="M21" s="34"/>
      <c r="N21" s="20"/>
      <c r="O21" s="9"/>
    </row>
    <row r="22" spans="1:15" s="10" customFormat="1" ht="13.5">
      <c r="A22" s="31">
        <v>15</v>
      </c>
      <c r="B22" s="35" t="s">
        <v>47</v>
      </c>
      <c r="C22" s="35">
        <v>418983</v>
      </c>
      <c r="D22" s="40" t="s">
        <v>77</v>
      </c>
      <c r="E22" s="36" t="s">
        <v>33</v>
      </c>
      <c r="F22" s="37">
        <v>2</v>
      </c>
      <c r="G22" s="28" t="s">
        <v>26</v>
      </c>
      <c r="H22" s="29" t="s">
        <v>98</v>
      </c>
      <c r="I22" s="32"/>
      <c r="J22" s="33"/>
      <c r="K22" s="30">
        <v>541.86</v>
      </c>
      <c r="L22" s="30">
        <f t="shared" si="0"/>
        <v>1083.72</v>
      </c>
      <c r="M22" s="34"/>
      <c r="N22" s="20"/>
      <c r="O22" s="9"/>
    </row>
    <row r="23" spans="1:15" s="10" customFormat="1" ht="13.5">
      <c r="A23" s="31">
        <v>16</v>
      </c>
      <c r="B23" s="35" t="s">
        <v>48</v>
      </c>
      <c r="C23" s="35">
        <v>362216</v>
      </c>
      <c r="D23" s="40" t="s">
        <v>78</v>
      </c>
      <c r="E23" s="36" t="s">
        <v>33</v>
      </c>
      <c r="F23" s="37">
        <v>4</v>
      </c>
      <c r="G23" s="28" t="s">
        <v>26</v>
      </c>
      <c r="H23" s="29" t="s">
        <v>98</v>
      </c>
      <c r="I23" s="32"/>
      <c r="J23" s="33"/>
      <c r="K23" s="30">
        <v>1633.17</v>
      </c>
      <c r="L23" s="30">
        <f t="shared" si="0"/>
        <v>6532.68</v>
      </c>
      <c r="M23" s="34"/>
      <c r="N23" s="20"/>
      <c r="O23" s="9"/>
    </row>
    <row r="24" spans="1:15" s="10" customFormat="1" ht="26.25">
      <c r="A24" s="31">
        <v>17</v>
      </c>
      <c r="B24" s="35" t="s">
        <v>49</v>
      </c>
      <c r="C24" s="35">
        <v>362390</v>
      </c>
      <c r="D24" s="40" t="s">
        <v>79</v>
      </c>
      <c r="E24" s="36" t="s">
        <v>33</v>
      </c>
      <c r="F24" s="37">
        <v>1</v>
      </c>
      <c r="G24" s="28" t="s">
        <v>26</v>
      </c>
      <c r="H24" s="29" t="s">
        <v>98</v>
      </c>
      <c r="I24" s="32"/>
      <c r="J24" s="33"/>
      <c r="K24" s="30">
        <v>3427.88</v>
      </c>
      <c r="L24" s="30">
        <f t="shared" si="0"/>
        <v>3427.88</v>
      </c>
      <c r="M24" s="34"/>
      <c r="N24" s="20"/>
      <c r="O24" s="9"/>
    </row>
    <row r="25" spans="1:15" s="10" customFormat="1" ht="13.5">
      <c r="A25" s="31">
        <v>18</v>
      </c>
      <c r="B25" s="35" t="s">
        <v>50</v>
      </c>
      <c r="C25" s="35">
        <v>281756</v>
      </c>
      <c r="D25" s="40" t="s">
        <v>80</v>
      </c>
      <c r="E25" s="36" t="s">
        <v>33</v>
      </c>
      <c r="F25" s="37">
        <v>1</v>
      </c>
      <c r="G25" s="28" t="s">
        <v>26</v>
      </c>
      <c r="H25" s="29" t="s">
        <v>98</v>
      </c>
      <c r="I25" s="32"/>
      <c r="J25" s="33"/>
      <c r="K25" s="30">
        <v>39305.7</v>
      </c>
      <c r="L25" s="30">
        <f t="shared" si="0"/>
        <v>39305.7</v>
      </c>
      <c r="M25" s="34"/>
      <c r="N25" s="20"/>
      <c r="O25" s="9"/>
    </row>
    <row r="26" spans="1:15" s="10" customFormat="1" ht="13.5">
      <c r="A26" s="31">
        <v>19</v>
      </c>
      <c r="B26" s="35" t="s">
        <v>51</v>
      </c>
      <c r="C26" s="35">
        <v>282570</v>
      </c>
      <c r="D26" s="40" t="s">
        <v>81</v>
      </c>
      <c r="E26" s="36" t="s">
        <v>33</v>
      </c>
      <c r="F26" s="37">
        <v>1</v>
      </c>
      <c r="G26" s="28" t="s">
        <v>26</v>
      </c>
      <c r="H26" s="29" t="s">
        <v>98</v>
      </c>
      <c r="I26" s="32"/>
      <c r="J26" s="33"/>
      <c r="K26" s="30">
        <v>530.96</v>
      </c>
      <c r="L26" s="30">
        <f t="shared" si="0"/>
        <v>530.96</v>
      </c>
      <c r="M26" s="34"/>
      <c r="N26" s="20"/>
      <c r="O26" s="9"/>
    </row>
    <row r="27" spans="1:15" s="10" customFormat="1" ht="13.5">
      <c r="A27" s="31">
        <v>20</v>
      </c>
      <c r="B27" s="35" t="s">
        <v>52</v>
      </c>
      <c r="C27" s="35">
        <v>282574</v>
      </c>
      <c r="D27" s="40" t="s">
        <v>82</v>
      </c>
      <c r="E27" s="36" t="s">
        <v>33</v>
      </c>
      <c r="F27" s="37">
        <v>1</v>
      </c>
      <c r="G27" s="28" t="s">
        <v>26</v>
      </c>
      <c r="H27" s="29" t="s">
        <v>98</v>
      </c>
      <c r="I27" s="32"/>
      <c r="J27" s="33"/>
      <c r="K27" s="30">
        <v>19813.25</v>
      </c>
      <c r="L27" s="30">
        <f t="shared" si="0"/>
        <v>19813.25</v>
      </c>
      <c r="M27" s="34"/>
      <c r="N27" s="20"/>
      <c r="O27" s="9"/>
    </row>
    <row r="28" spans="1:15" s="10" customFormat="1" ht="26.25">
      <c r="A28" s="31">
        <v>21</v>
      </c>
      <c r="B28" s="35" t="s">
        <v>53</v>
      </c>
      <c r="C28" s="35">
        <v>282578</v>
      </c>
      <c r="D28" s="40" t="s">
        <v>83</v>
      </c>
      <c r="E28" s="36" t="s">
        <v>33</v>
      </c>
      <c r="F28" s="37">
        <v>1</v>
      </c>
      <c r="G28" s="28" t="s">
        <v>26</v>
      </c>
      <c r="H28" s="29" t="s">
        <v>98</v>
      </c>
      <c r="I28" s="32"/>
      <c r="J28" s="33"/>
      <c r="K28" s="30">
        <v>46948.19</v>
      </c>
      <c r="L28" s="30">
        <f t="shared" si="0"/>
        <v>46948.19</v>
      </c>
      <c r="M28" s="34"/>
      <c r="N28" s="20"/>
      <c r="O28" s="9"/>
    </row>
    <row r="29" spans="1:15" s="10" customFormat="1" ht="13.5">
      <c r="A29" s="31">
        <v>22</v>
      </c>
      <c r="B29" s="35" t="s">
        <v>54</v>
      </c>
      <c r="C29" s="35">
        <v>283087</v>
      </c>
      <c r="D29" s="40" t="s">
        <v>84</v>
      </c>
      <c r="E29" s="36" t="s">
        <v>33</v>
      </c>
      <c r="F29" s="37">
        <v>1</v>
      </c>
      <c r="G29" s="28" t="s">
        <v>26</v>
      </c>
      <c r="H29" s="29" t="s">
        <v>98</v>
      </c>
      <c r="I29" s="32"/>
      <c r="J29" s="33"/>
      <c r="K29" s="30">
        <v>689.58</v>
      </c>
      <c r="L29" s="30">
        <f t="shared" si="0"/>
        <v>689.58</v>
      </c>
      <c r="M29" s="34"/>
      <c r="N29" s="20"/>
      <c r="O29" s="9"/>
    </row>
    <row r="30" spans="1:15" s="10" customFormat="1" ht="26.25">
      <c r="A30" s="31">
        <v>23</v>
      </c>
      <c r="B30" s="35" t="s">
        <v>55</v>
      </c>
      <c r="C30" s="35">
        <v>283958</v>
      </c>
      <c r="D30" s="40" t="s">
        <v>85</v>
      </c>
      <c r="E30" s="36" t="s">
        <v>33</v>
      </c>
      <c r="F30" s="37">
        <v>1</v>
      </c>
      <c r="G30" s="28" t="s">
        <v>26</v>
      </c>
      <c r="H30" s="29" t="s">
        <v>98</v>
      </c>
      <c r="I30" s="32"/>
      <c r="J30" s="33"/>
      <c r="K30" s="30">
        <v>10487.7</v>
      </c>
      <c r="L30" s="30">
        <f t="shared" si="0"/>
        <v>10487.7</v>
      </c>
      <c r="M30" s="34"/>
      <c r="N30" s="20"/>
      <c r="O30" s="9"/>
    </row>
    <row r="31" spans="1:15" s="10" customFormat="1" ht="26.25">
      <c r="A31" s="31">
        <v>24</v>
      </c>
      <c r="B31" s="35" t="s">
        <v>56</v>
      </c>
      <c r="C31" s="35">
        <v>281773</v>
      </c>
      <c r="D31" s="40" t="s">
        <v>86</v>
      </c>
      <c r="E31" s="36" t="s">
        <v>33</v>
      </c>
      <c r="F31" s="37">
        <v>5</v>
      </c>
      <c r="G31" s="28" t="s">
        <v>26</v>
      </c>
      <c r="H31" s="29" t="s">
        <v>98</v>
      </c>
      <c r="I31" s="32"/>
      <c r="J31" s="33"/>
      <c r="K31" s="30">
        <v>307.17</v>
      </c>
      <c r="L31" s="30">
        <f t="shared" si="0"/>
        <v>1535.85</v>
      </c>
      <c r="M31" s="34"/>
      <c r="N31" s="20"/>
      <c r="O31" s="9"/>
    </row>
    <row r="32" spans="1:15" s="10" customFormat="1" ht="26.25">
      <c r="A32" s="31">
        <v>25</v>
      </c>
      <c r="B32" s="35" t="s">
        <v>34</v>
      </c>
      <c r="C32" s="35">
        <v>411278</v>
      </c>
      <c r="D32" s="40" t="s">
        <v>64</v>
      </c>
      <c r="E32" s="36" t="s">
        <v>33</v>
      </c>
      <c r="F32" s="37">
        <v>32</v>
      </c>
      <c r="G32" s="28" t="s">
        <v>26</v>
      </c>
      <c r="H32" s="29" t="s">
        <v>98</v>
      </c>
      <c r="I32" s="32"/>
      <c r="J32" s="33"/>
      <c r="K32" s="30">
        <v>1263.53</v>
      </c>
      <c r="L32" s="30">
        <f t="shared" si="0"/>
        <v>40432.96</v>
      </c>
      <c r="M32" s="34"/>
      <c r="N32" s="20"/>
      <c r="O32" s="9"/>
    </row>
    <row r="33" spans="1:15" s="10" customFormat="1" ht="13.5">
      <c r="A33" s="31">
        <v>26</v>
      </c>
      <c r="B33" s="35" t="s">
        <v>57</v>
      </c>
      <c r="C33" s="35">
        <v>412289</v>
      </c>
      <c r="D33" s="40" t="s">
        <v>87</v>
      </c>
      <c r="E33" s="36" t="s">
        <v>33</v>
      </c>
      <c r="F33" s="37">
        <v>3</v>
      </c>
      <c r="G33" s="28" t="s">
        <v>26</v>
      </c>
      <c r="H33" s="29" t="s">
        <v>98</v>
      </c>
      <c r="I33" s="32"/>
      <c r="J33" s="33"/>
      <c r="K33" s="30">
        <v>111.85</v>
      </c>
      <c r="L33" s="30">
        <f t="shared" si="0"/>
        <v>335.55</v>
      </c>
      <c r="M33" s="34"/>
      <c r="N33" s="20"/>
      <c r="O33" s="9"/>
    </row>
    <row r="34" spans="1:15" s="10" customFormat="1" ht="13.5">
      <c r="A34" s="31">
        <v>27</v>
      </c>
      <c r="B34" s="35" t="s">
        <v>58</v>
      </c>
      <c r="C34" s="35">
        <v>413843</v>
      </c>
      <c r="D34" s="40" t="s">
        <v>88</v>
      </c>
      <c r="E34" s="36" t="s">
        <v>33</v>
      </c>
      <c r="F34" s="37">
        <v>20</v>
      </c>
      <c r="G34" s="28" t="s">
        <v>26</v>
      </c>
      <c r="H34" s="29" t="s">
        <v>98</v>
      </c>
      <c r="I34" s="32"/>
      <c r="J34" s="33"/>
      <c r="K34" s="30">
        <v>1303.27</v>
      </c>
      <c r="L34" s="30">
        <f t="shared" si="0"/>
        <v>26065.4</v>
      </c>
      <c r="M34" s="34"/>
      <c r="N34" s="20"/>
      <c r="O34" s="9"/>
    </row>
    <row r="35" spans="1:15" s="10" customFormat="1" ht="13.5">
      <c r="A35" s="31">
        <v>28</v>
      </c>
      <c r="B35" s="35" t="s">
        <v>58</v>
      </c>
      <c r="C35" s="35">
        <v>413847</v>
      </c>
      <c r="D35" s="40" t="s">
        <v>89</v>
      </c>
      <c r="E35" s="36" t="s">
        <v>33</v>
      </c>
      <c r="F35" s="37">
        <v>10</v>
      </c>
      <c r="G35" s="28" t="s">
        <v>26</v>
      </c>
      <c r="H35" s="29" t="s">
        <v>98</v>
      </c>
      <c r="I35" s="32"/>
      <c r="J35" s="33"/>
      <c r="K35" s="30">
        <v>1122.08</v>
      </c>
      <c r="L35" s="30">
        <f t="shared" si="0"/>
        <v>11220.8</v>
      </c>
      <c r="M35" s="34"/>
      <c r="N35" s="20"/>
      <c r="O35" s="9"/>
    </row>
    <row r="36" spans="1:15" s="10" customFormat="1" ht="13.5">
      <c r="A36" s="31">
        <v>29</v>
      </c>
      <c r="B36" s="35" t="s">
        <v>59</v>
      </c>
      <c r="C36" s="35">
        <v>413850</v>
      </c>
      <c r="D36" s="40" t="s">
        <v>90</v>
      </c>
      <c r="E36" s="36" t="s">
        <v>33</v>
      </c>
      <c r="F36" s="37">
        <v>3</v>
      </c>
      <c r="G36" s="28" t="s">
        <v>26</v>
      </c>
      <c r="H36" s="29" t="s">
        <v>98</v>
      </c>
      <c r="I36" s="32"/>
      <c r="J36" s="33"/>
      <c r="K36" s="30">
        <v>6267.42</v>
      </c>
      <c r="L36" s="30">
        <f t="shared" si="0"/>
        <v>18802.26</v>
      </c>
      <c r="M36" s="34"/>
      <c r="N36" s="20"/>
      <c r="O36" s="9"/>
    </row>
    <row r="37" spans="1:15" s="10" customFormat="1" ht="13.5">
      <c r="A37" s="31">
        <v>30</v>
      </c>
      <c r="B37" s="35" t="s">
        <v>60</v>
      </c>
      <c r="C37" s="35">
        <v>360918</v>
      </c>
      <c r="D37" s="40" t="s">
        <v>91</v>
      </c>
      <c r="E37" s="36" t="s">
        <v>33</v>
      </c>
      <c r="F37" s="37">
        <v>26</v>
      </c>
      <c r="G37" s="28" t="s">
        <v>26</v>
      </c>
      <c r="H37" s="29" t="s">
        <v>99</v>
      </c>
      <c r="I37" s="32"/>
      <c r="J37" s="33"/>
      <c r="K37" s="30">
        <v>67.78</v>
      </c>
      <c r="L37" s="30">
        <f t="shared" si="0"/>
        <v>1762.28</v>
      </c>
      <c r="M37" s="34"/>
      <c r="N37" s="20"/>
      <c r="O37" s="9"/>
    </row>
    <row r="38" spans="1:15" s="10" customFormat="1" ht="13.5">
      <c r="A38" s="31">
        <v>31</v>
      </c>
      <c r="B38" s="35" t="s">
        <v>61</v>
      </c>
      <c r="C38" s="35">
        <v>361324</v>
      </c>
      <c r="D38" s="40" t="s">
        <v>92</v>
      </c>
      <c r="E38" s="36" t="s">
        <v>33</v>
      </c>
      <c r="F38" s="37">
        <v>100</v>
      </c>
      <c r="G38" s="28" t="s">
        <v>26</v>
      </c>
      <c r="H38" s="29" t="s">
        <v>99</v>
      </c>
      <c r="I38" s="32"/>
      <c r="J38" s="33"/>
      <c r="K38" s="30">
        <v>15.84</v>
      </c>
      <c r="L38" s="30">
        <f t="shared" si="0"/>
        <v>1584</v>
      </c>
      <c r="M38" s="34"/>
      <c r="N38" s="20"/>
      <c r="O38" s="9"/>
    </row>
    <row r="39" spans="1:15" s="10" customFormat="1" ht="26.25">
      <c r="A39" s="31">
        <v>32</v>
      </c>
      <c r="B39" s="35" t="s">
        <v>62</v>
      </c>
      <c r="C39" s="35">
        <v>281234</v>
      </c>
      <c r="D39" s="40" t="s">
        <v>93</v>
      </c>
      <c r="E39" s="36" t="s">
        <v>33</v>
      </c>
      <c r="F39" s="37">
        <v>2</v>
      </c>
      <c r="G39" s="28" t="s">
        <v>26</v>
      </c>
      <c r="H39" s="29" t="s">
        <v>98</v>
      </c>
      <c r="I39" s="32"/>
      <c r="J39" s="33"/>
      <c r="K39" s="30">
        <v>1012.22</v>
      </c>
      <c r="L39" s="30">
        <f t="shared" si="0"/>
        <v>2024.44</v>
      </c>
      <c r="M39" s="34"/>
      <c r="N39" s="20"/>
      <c r="O39" s="9"/>
    </row>
    <row r="40" spans="1:15" s="10" customFormat="1" ht="13.5">
      <c r="A40" s="31">
        <v>33</v>
      </c>
      <c r="B40" s="35" t="s">
        <v>63</v>
      </c>
      <c r="C40" s="35">
        <v>413050</v>
      </c>
      <c r="D40" s="40" t="s">
        <v>94</v>
      </c>
      <c r="E40" s="36" t="s">
        <v>33</v>
      </c>
      <c r="F40" s="37">
        <v>2</v>
      </c>
      <c r="G40" s="28" t="s">
        <v>26</v>
      </c>
      <c r="H40" s="29" t="s">
        <v>98</v>
      </c>
      <c r="I40" s="32"/>
      <c r="J40" s="33"/>
      <c r="K40" s="30">
        <v>1351.3</v>
      </c>
      <c r="L40" s="30">
        <f t="shared" si="0"/>
        <v>2702.6</v>
      </c>
      <c r="M40" s="34"/>
      <c r="N40" s="20"/>
      <c r="O40" s="9"/>
    </row>
    <row r="41" spans="1:15" s="4" customFormat="1" ht="16.5" customHeight="1">
      <c r="A41" s="23"/>
      <c r="B41" s="24"/>
      <c r="C41" s="24"/>
      <c r="D41" s="24"/>
      <c r="E41" s="24"/>
      <c r="F41" s="24"/>
      <c r="G41" s="28"/>
      <c r="H41" s="24"/>
      <c r="I41" s="24"/>
      <c r="J41" s="24"/>
      <c r="K41" s="25" t="s">
        <v>3</v>
      </c>
      <c r="L41" s="38">
        <f>SUM(L8:L40)</f>
        <v>376685.69</v>
      </c>
      <c r="M41" s="25" t="s">
        <v>3</v>
      </c>
      <c r="N41" s="21" t="e">
        <f>SUBTOTAL(9,#REF!)</f>
        <v>#REF!</v>
      </c>
      <c r="O41" s="15" t="s">
        <v>20</v>
      </c>
    </row>
    <row r="42" spans="1:15" ht="25.5" customHeight="1">
      <c r="A42" s="53" t="s">
        <v>19</v>
      </c>
      <c r="B42" s="54"/>
      <c r="C42" s="54"/>
      <c r="D42" s="54"/>
      <c r="E42" s="54"/>
      <c r="F42" s="54"/>
      <c r="G42" s="54"/>
      <c r="H42" s="54"/>
      <c r="I42" s="26"/>
      <c r="J42" s="26"/>
      <c r="K42" s="26"/>
      <c r="L42" s="39">
        <v>452022.85</v>
      </c>
      <c r="M42" s="26"/>
      <c r="N42" s="27" t="e">
        <f>N41*1.2</f>
        <v>#REF!</v>
      </c>
      <c r="O42" s="14" t="s">
        <v>32</v>
      </c>
    </row>
    <row r="43" spans="1:15" s="7" customFormat="1" ht="23.25" customHeight="1">
      <c r="A43" s="49" t="s">
        <v>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5">
      <c r="A44" s="48" t="s">
        <v>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5">
      <c r="A45" s="48" t="s">
        <v>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5">
      <c r="A46" s="48" t="s">
        <v>28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6" ht="60" customHeight="1">
      <c r="A47" s="48" t="s">
        <v>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16"/>
    </row>
    <row r="48" spans="1:12" ht="28.5" customHeight="1">
      <c r="A48" s="47" t="s">
        <v>21</v>
      </c>
      <c r="B48" s="47"/>
      <c r="C48" s="47"/>
      <c r="D48" s="47"/>
      <c r="E48" s="47"/>
      <c r="F48" s="17"/>
      <c r="G48" s="18"/>
      <c r="H48" s="18"/>
      <c r="I48" s="3"/>
      <c r="J48" s="18" t="s">
        <v>22</v>
      </c>
      <c r="K48" s="19"/>
      <c r="L48" s="19"/>
    </row>
    <row r="49" spans="1:12" ht="28.5" customHeight="1">
      <c r="A49" s="58" t="s">
        <v>23</v>
      </c>
      <c r="B49" s="58" t="s">
        <v>24</v>
      </c>
      <c r="C49" s="58"/>
      <c r="D49" s="58"/>
      <c r="E49" s="58"/>
      <c r="F49" s="59" t="s">
        <v>25</v>
      </c>
      <c r="G49" s="59"/>
      <c r="H49" s="59"/>
      <c r="I49" s="3"/>
      <c r="J49" s="19"/>
      <c r="K49" s="19"/>
      <c r="L49" s="19"/>
    </row>
    <row r="50" spans="4:13" ht="13.5">
      <c r="D50" s="3"/>
      <c r="E50" s="6"/>
      <c r="F50" s="3"/>
      <c r="G50" s="3"/>
      <c r="H50" s="3"/>
      <c r="I50" s="3"/>
      <c r="J50" s="3"/>
      <c r="K50" s="3"/>
      <c r="L50" s="3"/>
      <c r="M50" s="7"/>
    </row>
  </sheetData>
  <sheetProtection/>
  <autoFilter ref="A7:O41"/>
  <mergeCells count="26">
    <mergeCell ref="A49:E49"/>
    <mergeCell ref="F49:H49"/>
    <mergeCell ref="F5:F6"/>
    <mergeCell ref="I5:I6"/>
    <mergeCell ref="G5:H5"/>
    <mergeCell ref="K4:K6"/>
    <mergeCell ref="L4:L6"/>
    <mergeCell ref="A42:H42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48:E48"/>
    <mergeCell ref="A47:O47"/>
    <mergeCell ref="A46:O46"/>
    <mergeCell ref="A43:O43"/>
    <mergeCell ref="A45:O45"/>
    <mergeCell ref="A44:O44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2019-12-26T11:16:17Z</dcterms:modified>
  <cp:category/>
  <cp:version/>
  <cp:contentType/>
  <cp:contentStatus/>
</cp:coreProperties>
</file>