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'РНХн'!$A$7:$O$21</definedName>
    <definedName name="_xlnm.Print_Area" localSheetId="0">'РНХн'!$A$1:$O$29</definedName>
  </definedNames>
  <calcPr fullCalcOnLoad="1"/>
</workbook>
</file>

<file path=xl/sharedStrings.xml><?xml version="1.0" encoding="utf-8"?>
<sst xmlns="http://schemas.openxmlformats.org/spreadsheetml/2006/main" count="100" uniqueCount="63">
  <si>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</si>
  <si>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</si>
  <si>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</si>
  <si>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</si>
  <si>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</si>
  <si>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</si>
  <si>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</si>
  <si>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</si>
  <si>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</si>
  <si>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</si>
  <si>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</si>
  <si>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</si>
  <si>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</si>
  <si>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</si>
  <si>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</si>
  <si>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</si>
  <si>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</si>
  <si>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</si>
  <si>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</si>
  <si>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</si>
  <si>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</si>
  <si>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</si>
  <si>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</si>
  <si>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</si>
  <si>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</si>
  <si>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</si>
  <si>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</si>
  <si>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</si>
  <si>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</si>
  <si>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</si>
  <si>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</si>
  <si>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</si>
  <si>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</si>
  <si>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ОТВОДЫ 12*18Н10 108*5</t>
  </si>
  <si>
    <t>ОТВОДЫ 273*16 12Х18Н10Т</t>
  </si>
  <si>
    <t>ОТВОДЫ Н/Ж Ф219Х16</t>
  </si>
  <si>
    <t>ОТВОД НЖ 89*6</t>
  </si>
  <si>
    <t>ОТВОД СТ12Х18Н 219*17 R630 Б/У</t>
  </si>
  <si>
    <t>ШТ</t>
  </si>
  <si>
    <t>1844436</t>
  </si>
  <si>
    <t>1143484</t>
  </si>
  <si>
    <t>1318381</t>
  </si>
  <si>
    <t>1682611</t>
  </si>
  <si>
    <t>1682612</t>
  </si>
  <si>
    <t>1091945</t>
  </si>
  <si>
    <t>1146731</t>
  </si>
  <si>
    <t>1144780</t>
  </si>
  <si>
    <t>1573658</t>
  </si>
  <si>
    <t>1442103</t>
  </si>
  <si>
    <t>1095207</t>
  </si>
  <si>
    <t>ЗАГЛУШКИ 108Х6 12Х18Н10Т</t>
  </si>
  <si>
    <t>ЗАГЛУШКИ 12Х18Н10ТФ89Х7</t>
  </si>
  <si>
    <t>ЗАГЛУШКИ 76Х5 СТ 12Х18Н1</t>
  </si>
  <si>
    <t>ОТВОДЫ СТ15Х5 М 426*16</t>
  </si>
  <si>
    <t>ДВОЙНИКИ 219Х20-450</t>
  </si>
  <si>
    <t>ПЕРЕХОД ПТ25х15 СТ15Х5М</t>
  </si>
  <si>
    <t>25</t>
  </si>
  <si>
    <t>Лот № 2020/7 - Трубопроводные детали</t>
  </si>
  <si>
    <t>1147481</t>
  </si>
  <si>
    <t>ПАКОВКА Х18Н10Т ДУ150Х64</t>
  </si>
  <si>
    <t>26</t>
  </si>
  <si>
    <t>1284066</t>
  </si>
  <si>
    <t>ПАКОВКА СТ20 50Х100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</si>
</sst>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1" fontId="52" fillId="33" borderId="10" xfId="66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workbookViewId="0" topLeftCell="A1">
      <selection activeCell="A23" sqref="A23:O2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 t="s">
        <v>39</v>
      </c>
      <c r="C8" s="35">
        <v>30122</v>
      </c>
      <c r="D8" s="36" t="s">
        <v>33</v>
      </c>
      <c r="E8" s="37" t="s">
        <v>38</v>
      </c>
      <c r="F8" s="38">
        <v>34</v>
      </c>
      <c r="G8" s="28" t="s">
        <v>26</v>
      </c>
      <c r="H8" s="29" t="s">
        <v>56</v>
      </c>
      <c r="I8" s="32"/>
      <c r="J8" s="33"/>
      <c r="K8" s="30">
        <v>1687.26</v>
      </c>
      <c r="L8" s="30">
        <f aca="true" t="shared" si="0" ref="L8:L18">ROUND(K8*F8,2)</f>
        <v>57366.84</v>
      </c>
      <c r="M8" s="34"/>
      <c r="N8" s="20"/>
      <c r="O8" s="9"/>
    </row>
    <row r="9" spans="1:15" s="10" customFormat="1" ht="15.75" customHeight="1">
      <c r="A9" s="31">
        <v>2</v>
      </c>
      <c r="B9" s="35" t="s">
        <v>40</v>
      </c>
      <c r="C9" s="35">
        <v>30510</v>
      </c>
      <c r="D9" s="36" t="s">
        <v>35</v>
      </c>
      <c r="E9" s="37" t="s">
        <v>38</v>
      </c>
      <c r="F9" s="38">
        <v>1</v>
      </c>
      <c r="G9" s="28" t="s">
        <v>26</v>
      </c>
      <c r="H9" s="29" t="s">
        <v>56</v>
      </c>
      <c r="I9" s="32"/>
      <c r="J9" s="33"/>
      <c r="K9" s="30">
        <v>2069.42</v>
      </c>
      <c r="L9" s="30">
        <f t="shared" si="0"/>
        <v>2069.42</v>
      </c>
      <c r="M9" s="34"/>
      <c r="N9" s="20"/>
      <c r="O9" s="9"/>
    </row>
    <row r="10" spans="1:15" s="10" customFormat="1" ht="15.75" customHeight="1">
      <c r="A10" s="31">
        <v>3</v>
      </c>
      <c r="B10" s="35" t="s">
        <v>41</v>
      </c>
      <c r="C10" s="35">
        <v>30324</v>
      </c>
      <c r="D10" s="36" t="s">
        <v>50</v>
      </c>
      <c r="E10" s="37" t="s">
        <v>38</v>
      </c>
      <c r="F10" s="38">
        <v>87</v>
      </c>
      <c r="G10" s="28" t="s">
        <v>26</v>
      </c>
      <c r="H10" s="29" t="s">
        <v>56</v>
      </c>
      <c r="I10" s="32"/>
      <c r="J10" s="33"/>
      <c r="K10" s="30">
        <v>0.04</v>
      </c>
      <c r="L10" s="30">
        <f t="shared" si="0"/>
        <v>3.48</v>
      </c>
      <c r="M10" s="34"/>
      <c r="N10" s="20"/>
      <c r="O10" s="9"/>
    </row>
    <row r="11" spans="1:15" s="10" customFormat="1" ht="15.75" customHeight="1">
      <c r="A11" s="31">
        <v>4</v>
      </c>
      <c r="B11" s="35" t="s">
        <v>42</v>
      </c>
      <c r="C11" s="35">
        <v>30320</v>
      </c>
      <c r="D11" s="36" t="s">
        <v>51</v>
      </c>
      <c r="E11" s="37" t="s">
        <v>38</v>
      </c>
      <c r="F11" s="38">
        <v>93</v>
      </c>
      <c r="G11" s="28" t="s">
        <v>26</v>
      </c>
      <c r="H11" s="29" t="s">
        <v>56</v>
      </c>
      <c r="I11" s="32"/>
      <c r="J11" s="33"/>
      <c r="K11" s="30">
        <v>0.04</v>
      </c>
      <c r="L11" s="30">
        <f t="shared" si="0"/>
        <v>3.72</v>
      </c>
      <c r="M11" s="34"/>
      <c r="N11" s="20"/>
      <c r="O11" s="9"/>
    </row>
    <row r="12" spans="1:15" s="10" customFormat="1" ht="15.75" customHeight="1">
      <c r="A12" s="31">
        <v>5</v>
      </c>
      <c r="B12" s="35" t="s">
        <v>43</v>
      </c>
      <c r="C12" s="35">
        <v>30322</v>
      </c>
      <c r="D12" s="36" t="s">
        <v>52</v>
      </c>
      <c r="E12" s="37" t="s">
        <v>38</v>
      </c>
      <c r="F12" s="38">
        <v>36</v>
      </c>
      <c r="G12" s="28" t="s">
        <v>26</v>
      </c>
      <c r="H12" s="29" t="s">
        <v>56</v>
      </c>
      <c r="I12" s="32"/>
      <c r="J12" s="33"/>
      <c r="K12" s="30">
        <v>0.04</v>
      </c>
      <c r="L12" s="30">
        <f t="shared" si="0"/>
        <v>1.44</v>
      </c>
      <c r="M12" s="34"/>
      <c r="N12" s="20"/>
      <c r="O12" s="9"/>
    </row>
    <row r="13" spans="1:15" s="10" customFormat="1" ht="15.75" customHeight="1">
      <c r="A13" s="31">
        <v>6</v>
      </c>
      <c r="B13" s="35" t="s">
        <v>44</v>
      </c>
      <c r="C13" s="35">
        <v>20313</v>
      </c>
      <c r="D13" s="36" t="s">
        <v>53</v>
      </c>
      <c r="E13" s="37" t="s">
        <v>38</v>
      </c>
      <c r="F13" s="38">
        <v>1</v>
      </c>
      <c r="G13" s="28" t="s">
        <v>26</v>
      </c>
      <c r="H13" s="29" t="s">
        <v>56</v>
      </c>
      <c r="I13" s="32"/>
      <c r="J13" s="33"/>
      <c r="K13" s="30">
        <v>83803.44</v>
      </c>
      <c r="L13" s="30">
        <f t="shared" si="0"/>
        <v>83803.44</v>
      </c>
      <c r="M13" s="34"/>
      <c r="N13" s="20"/>
      <c r="O13" s="9"/>
    </row>
    <row r="14" spans="1:15" s="10" customFormat="1" ht="15.75" customHeight="1">
      <c r="A14" s="31">
        <v>7</v>
      </c>
      <c r="B14" s="35" t="s">
        <v>45</v>
      </c>
      <c r="C14" s="35">
        <v>30425</v>
      </c>
      <c r="D14" s="36" t="s">
        <v>34</v>
      </c>
      <c r="E14" s="37" t="s">
        <v>38</v>
      </c>
      <c r="F14" s="38">
        <v>6</v>
      </c>
      <c r="G14" s="28" t="s">
        <v>26</v>
      </c>
      <c r="H14" s="29" t="s">
        <v>56</v>
      </c>
      <c r="I14" s="32"/>
      <c r="J14" s="33"/>
      <c r="K14" s="30">
        <v>25584.16</v>
      </c>
      <c r="L14" s="30">
        <f t="shared" si="0"/>
        <v>153504.96</v>
      </c>
      <c r="M14" s="34"/>
      <c r="N14" s="20"/>
      <c r="O14" s="9"/>
    </row>
    <row r="15" spans="1:15" s="10" customFormat="1" ht="15.75" customHeight="1">
      <c r="A15" s="31">
        <v>8</v>
      </c>
      <c r="B15" s="35" t="s">
        <v>46</v>
      </c>
      <c r="C15" s="35">
        <v>454447</v>
      </c>
      <c r="D15" s="36" t="s">
        <v>54</v>
      </c>
      <c r="E15" s="37" t="s">
        <v>38</v>
      </c>
      <c r="F15" s="38">
        <v>5</v>
      </c>
      <c r="G15" s="28" t="s">
        <v>26</v>
      </c>
      <c r="H15" s="29" t="s">
        <v>56</v>
      </c>
      <c r="I15" s="32"/>
      <c r="J15" s="33"/>
      <c r="K15" s="30">
        <v>76562.41</v>
      </c>
      <c r="L15" s="30">
        <f t="shared" si="0"/>
        <v>382812.05</v>
      </c>
      <c r="M15" s="34"/>
      <c r="N15" s="20"/>
      <c r="O15" s="9"/>
    </row>
    <row r="16" spans="1:15" s="10" customFormat="1" ht="15.75" customHeight="1">
      <c r="A16" s="31">
        <v>9</v>
      </c>
      <c r="B16" s="35" t="s">
        <v>47</v>
      </c>
      <c r="C16" s="35">
        <v>70002</v>
      </c>
      <c r="D16" s="36" t="s">
        <v>37</v>
      </c>
      <c r="E16" s="37" t="s">
        <v>38</v>
      </c>
      <c r="F16" s="38">
        <v>2</v>
      </c>
      <c r="G16" s="28" t="s">
        <v>26</v>
      </c>
      <c r="H16" s="29" t="s">
        <v>56</v>
      </c>
      <c r="I16" s="32"/>
      <c r="J16" s="33"/>
      <c r="K16" s="30">
        <v>32233</v>
      </c>
      <c r="L16" s="30">
        <f t="shared" si="0"/>
        <v>64466</v>
      </c>
      <c r="M16" s="34"/>
      <c r="N16" s="20"/>
      <c r="O16" s="9"/>
    </row>
    <row r="17" spans="1:15" s="10" customFormat="1" ht="15.75" customHeight="1">
      <c r="A17" s="31">
        <v>10</v>
      </c>
      <c r="B17" s="35" t="s">
        <v>48</v>
      </c>
      <c r="C17" s="35">
        <v>90292</v>
      </c>
      <c r="D17" s="36" t="s">
        <v>55</v>
      </c>
      <c r="E17" s="37" t="s">
        <v>38</v>
      </c>
      <c r="F17" s="38">
        <v>1</v>
      </c>
      <c r="G17" s="28" t="s">
        <v>26</v>
      </c>
      <c r="H17" s="29" t="s">
        <v>56</v>
      </c>
      <c r="I17" s="32"/>
      <c r="J17" s="33"/>
      <c r="K17" s="30">
        <v>1496.39</v>
      </c>
      <c r="L17" s="30">
        <f t="shared" si="0"/>
        <v>1496.39</v>
      </c>
      <c r="M17" s="34"/>
      <c r="N17" s="20">
        <f>M17*F17</f>
        <v>0</v>
      </c>
      <c r="O17" s="9"/>
    </row>
    <row r="18" spans="1:15" s="10" customFormat="1" ht="15.75" customHeight="1">
      <c r="A18" s="31">
        <v>11</v>
      </c>
      <c r="B18" s="35" t="s">
        <v>49</v>
      </c>
      <c r="C18" s="35">
        <v>30926</v>
      </c>
      <c r="D18" s="36" t="s">
        <v>36</v>
      </c>
      <c r="E18" s="37" t="s">
        <v>38</v>
      </c>
      <c r="F18" s="38">
        <v>3</v>
      </c>
      <c r="G18" s="28" t="s">
        <v>26</v>
      </c>
      <c r="H18" s="29" t="s">
        <v>56</v>
      </c>
      <c r="I18" s="32"/>
      <c r="J18" s="33"/>
      <c r="K18" s="30">
        <v>0.02</v>
      </c>
      <c r="L18" s="30">
        <f t="shared" si="0"/>
        <v>0.06</v>
      </c>
      <c r="M18" s="34"/>
      <c r="N18" s="20">
        <f>M18*F18</f>
        <v>0</v>
      </c>
      <c r="O18" s="9"/>
    </row>
    <row r="19" spans="1:15" s="10" customFormat="1" ht="15.75" customHeight="1">
      <c r="A19" s="31">
        <v>12</v>
      </c>
      <c r="B19" s="35" t="s">
        <v>58</v>
      </c>
      <c r="C19" s="35">
        <v>92715</v>
      </c>
      <c r="D19" s="36" t="s">
        <v>59</v>
      </c>
      <c r="E19" s="37" t="s">
        <v>38</v>
      </c>
      <c r="F19" s="38">
        <v>10</v>
      </c>
      <c r="G19" s="28" t="s">
        <v>26</v>
      </c>
      <c r="H19" s="29" t="s">
        <v>60</v>
      </c>
      <c r="I19" s="32"/>
      <c r="J19" s="33"/>
      <c r="K19" s="30">
        <v>4.72</v>
      </c>
      <c r="L19" s="30">
        <f>ROUND(K19*F19,2)</f>
        <v>47.2</v>
      </c>
      <c r="M19" s="34"/>
      <c r="N19" s="63"/>
      <c r="O19" s="9"/>
    </row>
    <row r="20" spans="1:15" s="10" customFormat="1" ht="15.75" customHeight="1">
      <c r="A20" s="31">
        <v>13</v>
      </c>
      <c r="B20" s="35" t="s">
        <v>61</v>
      </c>
      <c r="C20" s="35">
        <v>92513</v>
      </c>
      <c r="D20" s="36" t="s">
        <v>62</v>
      </c>
      <c r="E20" s="37" t="s">
        <v>38</v>
      </c>
      <c r="F20" s="38">
        <v>6</v>
      </c>
      <c r="G20" s="28" t="s">
        <v>26</v>
      </c>
      <c r="H20" s="29" t="s">
        <v>60</v>
      </c>
      <c r="I20" s="32"/>
      <c r="J20" s="33"/>
      <c r="K20" s="30">
        <v>0.04</v>
      </c>
      <c r="L20" s="30">
        <f>ROUND(K20*F20,2)</f>
        <v>0.24</v>
      </c>
      <c r="M20" s="34"/>
      <c r="N20" s="63"/>
      <c r="O20" s="9"/>
    </row>
    <row r="21" spans="1:15" s="4" customFormat="1" ht="16.5" customHeight="1">
      <c r="A21" s="23"/>
      <c r="B21" s="24"/>
      <c r="C21" s="24"/>
      <c r="D21" s="24"/>
      <c r="E21" s="24"/>
      <c r="F21" s="24"/>
      <c r="G21" s="28"/>
      <c r="H21" s="24"/>
      <c r="I21" s="24"/>
      <c r="J21" s="24"/>
      <c r="K21" s="25" t="s">
        <v>3</v>
      </c>
      <c r="L21" s="39">
        <f>SUM(L8:L20)</f>
        <v>745575.24</v>
      </c>
      <c r="M21" s="25" t="s">
        <v>3</v>
      </c>
      <c r="N21" s="21">
        <f>SUBTOTAL(9,N17:N18)</f>
        <v>0</v>
      </c>
      <c r="O21" s="15" t="s">
        <v>20</v>
      </c>
    </row>
    <row r="22" spans="1:15" ht="25.5" customHeight="1">
      <c r="A22" s="45" t="s">
        <v>19</v>
      </c>
      <c r="B22" s="53"/>
      <c r="C22" s="53"/>
      <c r="D22" s="53"/>
      <c r="E22" s="53"/>
      <c r="F22" s="53"/>
      <c r="G22" s="53"/>
      <c r="H22" s="53"/>
      <c r="I22" s="26"/>
      <c r="J22" s="26"/>
      <c r="K22" s="26"/>
      <c r="L22" s="40">
        <f>L21*1.2</f>
        <v>894690.288</v>
      </c>
      <c r="M22" s="26"/>
      <c r="N22" s="27">
        <f>N21*1.2</f>
        <v>0</v>
      </c>
      <c r="O22" s="14" t="s">
        <v>32</v>
      </c>
    </row>
    <row r="23" spans="1:15" s="7" customFormat="1" ht="23.25" customHeight="1">
      <c r="A23" s="62" t="s">
        <v>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5.75">
      <c r="A24" s="61" t="s">
        <v>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5.75">
      <c r="A25" s="61" t="s">
        <v>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5.75">
      <c r="A26" s="61" t="s">
        <v>28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6" ht="60" customHeight="1">
      <c r="A27" s="61" t="s">
        <v>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6"/>
    </row>
    <row r="28" spans="1:12" ht="28.5" customHeight="1">
      <c r="A28" s="60" t="s">
        <v>21</v>
      </c>
      <c r="B28" s="60"/>
      <c r="C28" s="60"/>
      <c r="D28" s="60"/>
      <c r="E28" s="60"/>
      <c r="F28" s="17"/>
      <c r="G28" s="18"/>
      <c r="H28" s="18"/>
      <c r="I28" s="3"/>
      <c r="J28" s="18" t="s">
        <v>22</v>
      </c>
      <c r="K28" s="19"/>
      <c r="L28" s="19"/>
    </row>
    <row r="29" spans="1:12" ht="28.5" customHeight="1">
      <c r="A29" s="41" t="s">
        <v>23</v>
      </c>
      <c r="B29" s="41" t="s">
        <v>24</v>
      </c>
      <c r="C29" s="41"/>
      <c r="D29" s="41"/>
      <c r="E29" s="41"/>
      <c r="F29" s="42" t="s">
        <v>25</v>
      </c>
      <c r="G29" s="42"/>
      <c r="H29" s="42"/>
      <c r="I29" s="3"/>
      <c r="J29" s="19"/>
      <c r="K29" s="19"/>
      <c r="L29" s="19"/>
    </row>
    <row r="30" spans="4:13" ht="15">
      <c r="D30" s="3"/>
      <c r="E30" s="6"/>
      <c r="F30" s="3"/>
      <c r="G30" s="3"/>
      <c r="H30" s="3"/>
      <c r="I30" s="3"/>
      <c r="J30" s="3"/>
      <c r="K30" s="3"/>
      <c r="L30" s="3"/>
      <c r="M30" s="7"/>
    </row>
  </sheetData>
  <sheetProtection/>
  <autoFilter ref="A7:O21"/>
  <mergeCells count="26">
    <mergeCell ref="M4:M6"/>
    <mergeCell ref="D5:D6"/>
    <mergeCell ref="A4:A6"/>
    <mergeCell ref="A28:E28"/>
    <mergeCell ref="A27:O27"/>
    <mergeCell ref="A26:O26"/>
    <mergeCell ref="A23:O23"/>
    <mergeCell ref="A25:O25"/>
    <mergeCell ref="A24:O24"/>
    <mergeCell ref="C5:C6"/>
    <mergeCell ref="L4:L6"/>
    <mergeCell ref="A22:H22"/>
    <mergeCell ref="A1:O1"/>
    <mergeCell ref="A2:O2"/>
    <mergeCell ref="B4:J4"/>
    <mergeCell ref="N4:N6"/>
    <mergeCell ref="O4:O6"/>
    <mergeCell ref="E5:E6"/>
    <mergeCell ref="B5:B6"/>
    <mergeCell ref="J5:J6"/>
    <mergeCell ref="A29:E29"/>
    <mergeCell ref="F29:H29"/>
    <mergeCell ref="F5:F6"/>
    <mergeCell ref="I5:I6"/>
    <mergeCell ref="G5:H5"/>
    <mergeCell ref="K4:K6"/>
  </mergeCells>
  <dataValidations count="2">
    <dataValidation operator="lessThanOrEqual" allowBlank="1" showInputMessage="1" showErrorMessage="1" sqref="B17:B20"/>
    <dataValidation type="decimal" allowBlank="1" showErrorMessage="1" errorTitle="Ошибка!" error="Значение должно быть числом" sqref="F17:F2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2020-04-07T06:04:30Z</dcterms:modified>
  <cp:category/>
  <cp:version/>
  <cp:contentType/>
  <cp:contentStatus/>
</cp:coreProperties>
</file>