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'РНХн'!$A$7:$N$14</definedName>
    <definedName name="_xlnm.Print_Area" localSheetId="0">'РНХн'!$A$1:$N$22</definedName>
  </definedNames>
  <calcPr fullCalcOnLoad="1"/>
</workbook>
</file>

<file path=xl/sharedStrings.xml><?xml version="1.0" encoding="utf-8"?>
<sst xmlns="http://schemas.openxmlformats.org/spreadsheetml/2006/main" count="50" uniqueCount="38">
  <si>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</si>
  <si>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</si>
  <si>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</si>
  <si>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</si>
  <si>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</si>
  <si>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</si>
  <si>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</si>
  <si>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</si>
  <si>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</si>
  <si>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</si>
  <si>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</si>
  <si>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</si>
  <si>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</si>
  <si>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</si>
  <si>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</si>
  <si>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</si>
  <si>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</si>
  <si>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</si>
  <si>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</si>
  <si>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</si>
  <si>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</si>
  <si>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</si>
  <si>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</si>
  <si>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</si>
  <si>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</si>
  <si>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</si>
  <si>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</si>
  <si>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</si>
  <si>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</si>
  <si>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</si>
  <si>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</si>
  <si>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Фильтр SAB-F450-DN200-PN10</t>
  </si>
  <si>
    <t>Конденсатор SR-63-100 10х12</t>
  </si>
  <si>
    <t>Электропарогенератор ЭПГМ-(133х2)-3НТ</t>
  </si>
  <si>
    <t>Преобразователь SVTH 3K7 A60 30 P Nidec</t>
  </si>
  <si>
    <t>Преобразователь частотный ВМ0200-0.75 к промышленным микропроцессорным контроллерам МИК СМ9107ВМ</t>
  </si>
  <si>
    <t>Термопреобразователь ТХАУ-Ех-3212 (0...+1000 С), L=320 мм, У1.1 0ExiaIIBT5X</t>
  </si>
  <si>
    <t>Лот № 2020-2Б - Электрооборудование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</si>
</sst>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6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3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top"/>
    </xf>
    <xf numFmtId="0" fontId="55" fillId="0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43" fontId="55" fillId="34" borderId="10" xfId="67" applyNumberFormat="1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SheetLayoutView="100" workbookViewId="0" topLeftCell="A1">
      <selection activeCell="P4" sqref="P4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4.37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48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27" customHeight="1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">
        <v>15</v>
      </c>
      <c r="M3" s="13"/>
      <c r="N3" s="13"/>
    </row>
    <row r="4" spans="1:14" s="3" customFormat="1" ht="22.5" customHeight="1">
      <c r="A4" s="56" t="s">
        <v>0</v>
      </c>
      <c r="B4" s="46"/>
      <c r="C4" s="46"/>
      <c r="D4" s="46"/>
      <c r="E4" s="46"/>
      <c r="F4" s="46"/>
      <c r="G4" s="46"/>
      <c r="H4" s="46"/>
      <c r="I4" s="47"/>
      <c r="J4" s="51" t="s">
        <v>26</v>
      </c>
      <c r="K4" s="42" t="s">
        <v>27</v>
      </c>
      <c r="L4" s="40" t="s">
        <v>16</v>
      </c>
      <c r="M4" s="40" t="s">
        <v>17</v>
      </c>
      <c r="N4" s="40" t="s">
        <v>3</v>
      </c>
    </row>
    <row r="5" spans="1:14" s="3" customFormat="1" ht="25.5" customHeight="1">
      <c r="A5" s="57"/>
      <c r="B5" s="40" t="s">
        <v>28</v>
      </c>
      <c r="C5" s="40" t="s">
        <v>14</v>
      </c>
      <c r="D5" s="40" t="s">
        <v>9</v>
      </c>
      <c r="E5" s="40" t="s">
        <v>10</v>
      </c>
      <c r="F5" s="45" t="s">
        <v>11</v>
      </c>
      <c r="G5" s="47"/>
      <c r="H5" s="40" t="s">
        <v>12</v>
      </c>
      <c r="I5" s="40" t="s">
        <v>13</v>
      </c>
      <c r="J5" s="52"/>
      <c r="K5" s="43"/>
      <c r="L5" s="50"/>
      <c r="M5" s="50"/>
      <c r="N5" s="50"/>
    </row>
    <row r="6" spans="1:14" s="3" customFormat="1" ht="26.25" customHeight="1">
      <c r="A6" s="58"/>
      <c r="B6" s="41"/>
      <c r="C6" s="41"/>
      <c r="D6" s="41"/>
      <c r="E6" s="41"/>
      <c r="F6" s="11" t="s">
        <v>4</v>
      </c>
      <c r="G6" s="11" t="s">
        <v>5</v>
      </c>
      <c r="H6" s="41"/>
      <c r="I6" s="41"/>
      <c r="J6" s="53"/>
      <c r="K6" s="44"/>
      <c r="L6" s="41"/>
      <c r="M6" s="41"/>
      <c r="N6" s="41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10" customFormat="1" ht="15.75">
      <c r="A8" s="35">
        <v>1</v>
      </c>
      <c r="B8" s="31">
        <v>371330</v>
      </c>
      <c r="C8" s="39" t="s">
        <v>31</v>
      </c>
      <c r="D8" s="32" t="s">
        <v>30</v>
      </c>
      <c r="E8" s="38">
        <v>1</v>
      </c>
      <c r="F8" s="28" t="s">
        <v>24</v>
      </c>
      <c r="G8" s="29">
        <v>36</v>
      </c>
      <c r="H8" s="36"/>
      <c r="I8" s="8"/>
      <c r="J8" s="62">
        <v>79873.21</v>
      </c>
      <c r="K8" s="30">
        <f aca="true" t="shared" si="0" ref="K8:K13">(J8*E8)</f>
        <v>79873.21</v>
      </c>
      <c r="L8" s="37"/>
      <c r="M8" s="20"/>
      <c r="N8" s="9"/>
    </row>
    <row r="9" spans="1:14" s="10" customFormat="1" ht="15.75" customHeight="1">
      <c r="A9" s="35">
        <v>2</v>
      </c>
      <c r="B9" s="31">
        <v>371401</v>
      </c>
      <c r="C9" s="39" t="s">
        <v>32</v>
      </c>
      <c r="D9" s="32" t="s">
        <v>30</v>
      </c>
      <c r="E9" s="38">
        <v>1</v>
      </c>
      <c r="F9" s="28" t="s">
        <v>24</v>
      </c>
      <c r="G9" s="29">
        <v>36</v>
      </c>
      <c r="H9" s="36"/>
      <c r="I9" s="8"/>
      <c r="J9" s="62">
        <v>521096.92</v>
      </c>
      <c r="K9" s="30">
        <f t="shared" si="0"/>
        <v>521096.92</v>
      </c>
      <c r="L9" s="37"/>
      <c r="M9" s="20"/>
      <c r="N9" s="9"/>
    </row>
    <row r="10" spans="1:14" s="10" customFormat="1" ht="15.75" customHeight="1">
      <c r="A10" s="35">
        <v>3</v>
      </c>
      <c r="B10" s="31">
        <v>371425</v>
      </c>
      <c r="C10" s="39" t="s">
        <v>33</v>
      </c>
      <c r="D10" s="32" t="s">
        <v>30</v>
      </c>
      <c r="E10" s="38">
        <v>1</v>
      </c>
      <c r="F10" s="28" t="s">
        <v>24</v>
      </c>
      <c r="G10" s="29">
        <v>36</v>
      </c>
      <c r="H10" s="36"/>
      <c r="I10" s="8"/>
      <c r="J10" s="62">
        <v>215836.68</v>
      </c>
      <c r="K10" s="30">
        <f t="shared" si="0"/>
        <v>215836.68</v>
      </c>
      <c r="L10" s="37"/>
      <c r="M10" s="20"/>
      <c r="N10" s="9"/>
    </row>
    <row r="11" spans="1:14" s="10" customFormat="1" ht="15.75" customHeight="1">
      <c r="A11" s="35">
        <v>4</v>
      </c>
      <c r="B11" s="31">
        <v>371514</v>
      </c>
      <c r="C11" s="39" t="s">
        <v>34</v>
      </c>
      <c r="D11" s="32" t="s">
        <v>30</v>
      </c>
      <c r="E11" s="38">
        <v>3</v>
      </c>
      <c r="F11" s="28" t="s">
        <v>24</v>
      </c>
      <c r="G11" s="29">
        <v>36</v>
      </c>
      <c r="H11" s="36"/>
      <c r="I11" s="8"/>
      <c r="J11" s="62">
        <v>233874.11</v>
      </c>
      <c r="K11" s="30">
        <f t="shared" si="0"/>
        <v>701622.33</v>
      </c>
      <c r="L11" s="37"/>
      <c r="M11" s="20"/>
      <c r="N11" s="9"/>
    </row>
    <row r="12" spans="1:14" s="10" customFormat="1" ht="15.75" customHeight="1">
      <c r="A12" s="35">
        <v>5</v>
      </c>
      <c r="B12" s="31">
        <v>371570</v>
      </c>
      <c r="C12" s="39" t="s">
        <v>35</v>
      </c>
      <c r="D12" s="32" t="s">
        <v>30</v>
      </c>
      <c r="E12" s="38">
        <v>2</v>
      </c>
      <c r="F12" s="28" t="s">
        <v>24</v>
      </c>
      <c r="G12" s="29">
        <v>36</v>
      </c>
      <c r="H12" s="36"/>
      <c r="I12" s="8"/>
      <c r="J12" s="62">
        <v>84800.8</v>
      </c>
      <c r="K12" s="30">
        <f t="shared" si="0"/>
        <v>169601.6</v>
      </c>
      <c r="L12" s="37"/>
      <c r="M12" s="20"/>
      <c r="N12" s="9"/>
    </row>
    <row r="13" spans="1:14" s="10" customFormat="1" ht="15.75" customHeight="1">
      <c r="A13" s="35">
        <v>6</v>
      </c>
      <c r="B13" s="31">
        <v>371613</v>
      </c>
      <c r="C13" s="39" t="s">
        <v>36</v>
      </c>
      <c r="D13" s="32" t="s">
        <v>30</v>
      </c>
      <c r="E13" s="38">
        <v>17</v>
      </c>
      <c r="F13" s="28" t="s">
        <v>24</v>
      </c>
      <c r="G13" s="29">
        <v>36</v>
      </c>
      <c r="H13" s="36"/>
      <c r="I13" s="8"/>
      <c r="J13" s="62">
        <v>5387.42</v>
      </c>
      <c r="K13" s="30">
        <f t="shared" si="0"/>
        <v>91586.14</v>
      </c>
      <c r="L13" s="37"/>
      <c r="M13" s="20"/>
      <c r="N13" s="9"/>
    </row>
    <row r="14" spans="1:14" s="4" customFormat="1" ht="16.5" customHeight="1">
      <c r="A14" s="23"/>
      <c r="B14" s="24"/>
      <c r="C14" s="24"/>
      <c r="D14" s="24"/>
      <c r="E14" s="24"/>
      <c r="F14" s="28"/>
      <c r="G14" s="24"/>
      <c r="H14" s="24"/>
      <c r="I14" s="24"/>
      <c r="J14" s="25" t="s">
        <v>2</v>
      </c>
      <c r="K14" s="33">
        <f>SUM(K8:K13)</f>
        <v>1779616.8800000001</v>
      </c>
      <c r="L14" s="25" t="s">
        <v>2</v>
      </c>
      <c r="M14" s="21" t="e">
        <f>SUBTOTAL(9,#REF!)</f>
        <v>#REF!</v>
      </c>
      <c r="N14" s="15" t="s">
        <v>19</v>
      </c>
    </row>
    <row r="15" spans="1:14" ht="25.5" customHeight="1">
      <c r="A15" s="45" t="s">
        <v>18</v>
      </c>
      <c r="B15" s="46"/>
      <c r="C15" s="46"/>
      <c r="D15" s="46"/>
      <c r="E15" s="46"/>
      <c r="F15" s="46"/>
      <c r="G15" s="46"/>
      <c r="H15" s="26"/>
      <c r="I15" s="26"/>
      <c r="J15" s="26"/>
      <c r="K15" s="34">
        <f>ROUND(K14*1.2,2)</f>
        <v>2135540.26</v>
      </c>
      <c r="L15" s="26"/>
      <c r="M15" s="27" t="e">
        <f>M14*1.2</f>
        <v>#REF!</v>
      </c>
      <c r="N15" s="14" t="s">
        <v>29</v>
      </c>
    </row>
    <row r="16" spans="1:14" s="7" customFormat="1" ht="23.25" customHeight="1">
      <c r="A16" s="61" t="s">
        <v>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1:14" ht="15.75" customHeight="1">
      <c r="A17" s="60" t="s">
        <v>6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15.75" customHeight="1">
      <c r="A18" s="60" t="s">
        <v>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 ht="15.75" customHeight="1">
      <c r="A19" s="60" t="s">
        <v>25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5" ht="60" customHeight="1">
      <c r="A20" s="60" t="s">
        <v>8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16"/>
    </row>
    <row r="21" spans="1:11" ht="28.5" customHeight="1">
      <c r="A21" s="59" t="s">
        <v>20</v>
      </c>
      <c r="B21" s="59"/>
      <c r="C21" s="59"/>
      <c r="D21" s="59"/>
      <c r="E21" s="17"/>
      <c r="F21" s="18"/>
      <c r="G21" s="18"/>
      <c r="H21" s="3"/>
      <c r="I21" s="18" t="s">
        <v>21</v>
      </c>
      <c r="J21" s="19"/>
      <c r="K21" s="19"/>
    </row>
    <row r="22" spans="1:11" ht="28.5" customHeight="1">
      <c r="A22" s="54" t="s">
        <v>22</v>
      </c>
      <c r="B22" s="54"/>
      <c r="C22" s="54"/>
      <c r="D22" s="54"/>
      <c r="E22" s="55" t="s">
        <v>23</v>
      </c>
      <c r="F22" s="55"/>
      <c r="G22" s="55"/>
      <c r="H22" s="3"/>
      <c r="I22" s="19"/>
      <c r="J22" s="19"/>
      <c r="K22" s="19"/>
    </row>
    <row r="23" spans="3:12" ht="15">
      <c r="C23" s="3"/>
      <c r="D23" s="6"/>
      <c r="E23" s="3"/>
      <c r="F23" s="3"/>
      <c r="G23" s="3"/>
      <c r="H23" s="3"/>
      <c r="I23" s="3"/>
      <c r="J23" s="3"/>
      <c r="K23" s="3"/>
      <c r="L23" s="7"/>
    </row>
  </sheetData>
  <sheetProtection/>
  <autoFilter ref="A7:N14"/>
  <mergeCells count="25">
    <mergeCell ref="A20:N20"/>
    <mergeCell ref="A19:N19"/>
    <mergeCell ref="A16:N16"/>
    <mergeCell ref="A18:N18"/>
    <mergeCell ref="A17:N17"/>
    <mergeCell ref="D5:D6"/>
    <mergeCell ref="I5:I6"/>
    <mergeCell ref="L4:L6"/>
    <mergeCell ref="J4:J6"/>
    <mergeCell ref="H5:H6"/>
    <mergeCell ref="A22:D22"/>
    <mergeCell ref="E22:G22"/>
    <mergeCell ref="C5:C6"/>
    <mergeCell ref="A4:A6"/>
    <mergeCell ref="A21:D21"/>
    <mergeCell ref="B5:B6"/>
    <mergeCell ref="K4:K6"/>
    <mergeCell ref="A15:G15"/>
    <mergeCell ref="F5:G5"/>
    <mergeCell ref="E5:E6"/>
    <mergeCell ref="A1:N1"/>
    <mergeCell ref="A2:N2"/>
    <mergeCell ref="B4:I4"/>
    <mergeCell ref="M4:M6"/>
    <mergeCell ref="N4:N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2020-03-12T13:47:08Z</dcterms:modified>
  <cp:category/>
  <cp:version/>
  <cp:contentType/>
  <cp:contentStatus/>
</cp:coreProperties>
</file>