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<sst xmlns="http://schemas.openxmlformats.org/spreadsheetml/2006/main" count="60" uniqueCount="47">
  <si>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</si>
  <si>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</si>
  <si>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</si>
  <si>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</si>
  <si>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</si>
  <si>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</si>
  <si>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</si>
  <si>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</si>
  <si>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</si>
  <si>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</si>
  <si>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</si>
  <si>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</si>
  <si>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</si>
  <si>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</si>
  <si>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</si>
  <si>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</si>
  <si>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</si>
  <si>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</si>
  <si>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</si>
  <si>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</si>
  <si>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</si>
  <si>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</si>
  <si>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</si>
  <si>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</si>
  <si>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</si>
  <si>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</si>
  <si>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</si>
  <si>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</si>
  <si>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</si>
  <si>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</si>
  <si>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</si>
  <si>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</si>
  <si>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</si>
  <si>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</si>
  <si>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</si>
  <si>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1665765</t>
  </si>
  <si>
    <t>1792954</t>
  </si>
  <si>
    <t>1247803</t>
  </si>
  <si>
    <t>1247806</t>
  </si>
  <si>
    <t>1436033</t>
  </si>
  <si>
    <t>КОМПЛЕКТНЫЙ НАБОР SO 06510-700 КЛ.8"</t>
  </si>
  <si>
    <t>ПИЛОТНЫЙ КЛАПАН 456815-ОД5 N.O.</t>
  </si>
  <si>
    <t>Клапан регулирующий Fisher 8510B DN-150, PN-63, Cv-148,1, НО в к-те фл.,кр.,прок</t>
  </si>
  <si>
    <t>Клапан регулирующий Fisher 8510B DN-200, PN-100, Cv-751,5, НО в к-те фл.,кр.,пр.</t>
  </si>
  <si>
    <t>КОМПЛЕКТНЫЙ НАБОР W561015  КЛ.6"</t>
  </si>
  <si>
    <t>38</t>
  </si>
  <si>
    <t>Лот № 2020/12 - Клапаны Fisher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</si>
</sst>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">
      <c r="A8" s="31">
        <v>1</v>
      </c>
      <c r="B8" s="35" t="s">
        <v>35</v>
      </c>
      <c r="C8" s="35">
        <v>415821</v>
      </c>
      <c r="D8" s="40" t="s">
        <v>40</v>
      </c>
      <c r="E8" s="36" t="s">
        <v>34</v>
      </c>
      <c r="F8" s="37">
        <v>2</v>
      </c>
      <c r="G8" s="28" t="s">
        <v>26</v>
      </c>
      <c r="H8" s="29" t="s">
        <v>45</v>
      </c>
      <c r="I8" s="32"/>
      <c r="J8" s="33"/>
      <c r="K8" s="30">
        <v>15821.27</v>
      </c>
      <c r="L8" s="30">
        <f>ROUND(K8*F8,2)</f>
        <v>31642.54</v>
      </c>
      <c r="M8" s="34"/>
      <c r="N8" s="20"/>
      <c r="O8" s="9"/>
    </row>
    <row r="9" spans="1:15" s="10" customFormat="1" ht="15">
      <c r="A9" s="31">
        <v>2</v>
      </c>
      <c r="B9" s="35" t="s">
        <v>36</v>
      </c>
      <c r="C9" s="35">
        <v>415823</v>
      </c>
      <c r="D9" s="40" t="s">
        <v>41</v>
      </c>
      <c r="E9" s="36" t="s">
        <v>34</v>
      </c>
      <c r="F9" s="37">
        <v>2</v>
      </c>
      <c r="G9" s="28" t="s">
        <v>26</v>
      </c>
      <c r="H9" s="29" t="s">
        <v>45</v>
      </c>
      <c r="I9" s="32"/>
      <c r="J9" s="33"/>
      <c r="K9" s="30">
        <v>32867.27</v>
      </c>
      <c r="L9" s="30">
        <f>ROUND(K9*F9,2)</f>
        <v>65734.54</v>
      </c>
      <c r="M9" s="34"/>
      <c r="N9" s="20"/>
      <c r="O9" s="9"/>
    </row>
    <row r="10" spans="1:15" s="10" customFormat="1" ht="25.5">
      <c r="A10" s="31">
        <v>3</v>
      </c>
      <c r="B10" s="35" t="s">
        <v>37</v>
      </c>
      <c r="C10" s="35">
        <v>284069</v>
      </c>
      <c r="D10" s="40" t="s">
        <v>42</v>
      </c>
      <c r="E10" s="36" t="s">
        <v>34</v>
      </c>
      <c r="F10" s="37">
        <v>1</v>
      </c>
      <c r="G10" s="28" t="s">
        <v>26</v>
      </c>
      <c r="H10" s="29" t="s">
        <v>45</v>
      </c>
      <c r="I10" s="32"/>
      <c r="J10" s="33"/>
      <c r="K10" s="30">
        <v>167162</v>
      </c>
      <c r="L10" s="30">
        <f>ROUND(K10*F10,2)</f>
        <v>167162</v>
      </c>
      <c r="M10" s="34"/>
      <c r="N10" s="20"/>
      <c r="O10" s="9"/>
    </row>
    <row r="11" spans="1:15" s="10" customFormat="1" ht="25.5">
      <c r="A11" s="31">
        <v>4</v>
      </c>
      <c r="B11" s="35" t="s">
        <v>38</v>
      </c>
      <c r="C11" s="35">
        <v>284070</v>
      </c>
      <c r="D11" s="40" t="s">
        <v>43</v>
      </c>
      <c r="E11" s="36" t="s">
        <v>34</v>
      </c>
      <c r="F11" s="37">
        <v>1</v>
      </c>
      <c r="G11" s="28" t="s">
        <v>26</v>
      </c>
      <c r="H11" s="29" t="s">
        <v>45</v>
      </c>
      <c r="I11" s="32"/>
      <c r="J11" s="33"/>
      <c r="K11" s="30">
        <v>237414.02</v>
      </c>
      <c r="L11" s="30">
        <f>ROUND(K11*F11,2)</f>
        <v>237414.02</v>
      </c>
      <c r="M11" s="34"/>
      <c r="N11" s="20"/>
      <c r="O11" s="9"/>
    </row>
    <row r="12" spans="1:15" s="10" customFormat="1" ht="15">
      <c r="A12" s="31">
        <v>5</v>
      </c>
      <c r="B12" s="35" t="s">
        <v>39</v>
      </c>
      <c r="C12" s="35">
        <v>415820</v>
      </c>
      <c r="D12" s="40" t="s">
        <v>44</v>
      </c>
      <c r="E12" s="36" t="s">
        <v>33</v>
      </c>
      <c r="F12" s="37">
        <v>2</v>
      </c>
      <c r="G12" s="28" t="s">
        <v>26</v>
      </c>
      <c r="H12" s="29" t="s">
        <v>45</v>
      </c>
      <c r="I12" s="32"/>
      <c r="J12" s="33"/>
      <c r="K12" s="30">
        <v>24575.94</v>
      </c>
      <c r="L12" s="30">
        <f>ROUND(K12*F12,2)</f>
        <v>49151.88</v>
      </c>
      <c r="M12" s="34"/>
      <c r="N12" s="20"/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8">
        <f>SUM(L8:L12)</f>
        <v>551104.98</v>
      </c>
      <c r="M13" s="25" t="s">
        <v>3</v>
      </c>
      <c r="N13" s="21" t="e">
        <f>SUBTOTAL(9,#REF!)</f>
        <v>#REF!</v>
      </c>
      <c r="O13" s="15" t="s">
        <v>20</v>
      </c>
    </row>
    <row r="14" spans="1:15" ht="25.5" customHeight="1">
      <c r="A14" s="45" t="s">
        <v>19</v>
      </c>
      <c r="B14" s="53"/>
      <c r="C14" s="53"/>
      <c r="D14" s="53"/>
      <c r="E14" s="53"/>
      <c r="F14" s="53"/>
      <c r="G14" s="53"/>
      <c r="H14" s="53"/>
      <c r="I14" s="26"/>
      <c r="J14" s="26"/>
      <c r="K14" s="26"/>
      <c r="L14" s="39">
        <f>ROUND(L13*1.2,2)</f>
        <v>661325.98</v>
      </c>
      <c r="M14" s="26"/>
      <c r="N14" s="27" t="e">
        <f>N13*1.2</f>
        <v>#REF!</v>
      </c>
      <c r="O14" s="14" t="s">
        <v>32</v>
      </c>
    </row>
    <row r="15" spans="1:15" s="7" customFormat="1" ht="23.25" customHeight="1">
      <c r="A15" s="62" t="s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 t="s">
        <v>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.75">
      <c r="A17" s="61" t="s">
        <v>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.75">
      <c r="A18" s="61" t="s">
        <v>28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6" ht="60" customHeight="1">
      <c r="A19" s="61" t="s">
        <v>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6"/>
    </row>
    <row r="20" spans="1:12" ht="28.5" customHeight="1">
      <c r="A20" s="60" t="s">
        <v>21</v>
      </c>
      <c r="B20" s="60"/>
      <c r="C20" s="60"/>
      <c r="D20" s="60"/>
      <c r="E20" s="60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41" t="s">
        <v>23</v>
      </c>
      <c r="B21" s="41" t="s">
        <v>24</v>
      </c>
      <c r="C21" s="41"/>
      <c r="D21" s="41"/>
      <c r="E21" s="41"/>
      <c r="F21" s="42" t="s">
        <v>25</v>
      </c>
      <c r="G21" s="42"/>
      <c r="H21" s="42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A21:E21"/>
    <mergeCell ref="F21:H21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2020-02-02T07:12:12Z</dcterms:modified>
  <cp:category/>
  <cp:version/>
  <cp:contentType/>
  <cp:contentStatus/>
</cp:coreProperties>
</file>