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20" windowWidth="28260" windowHeight="8550" tabRatio="435" activeTab="0"/>
  </bookViews>
  <sheets>
    <sheet name="Лист3" sheetId="1" r:id="rId1"/>
    <sheet name="Лист1" sheetId="2" r:id="rId2"/>
  </sheets>
  <definedNames>
    <definedName name="_xlnm._FilterDatabase" localSheetId="0" hidden="1">'Лист3'!$A$4:$K$37</definedName>
    <definedName name="_xlnm.Print_Area" localSheetId="0">'Лист3'!$A$1:$K$40</definedName>
  </definedNames>
  <calcPr fullCalcOnLoad="1" fullPrecision="0"/>
</workbook>
</file>

<file path=xl/sharedStrings.xml><?xml version="1.0" encoding="utf-8"?>
<sst xmlns="http://schemas.openxmlformats.org/spreadsheetml/2006/main" count="108" uniqueCount="34">
  <si>
    <r>
      <t xml:space="preserve">1. </t>
    </r>
  </si>
  <si>
    <t xml:space="preserve"> Наименование поставляемого Товара</t>
  </si>
  <si>
    <t>Итого на сумму:</t>
  </si>
  <si>
    <t xml:space="preserve">2. </t>
  </si>
  <si>
    <t xml:space="preserve">3. </t>
  </si>
  <si>
    <t xml:space="preserve">4. </t>
  </si>
  <si>
    <t xml:space="preserve">5. </t>
  </si>
  <si>
    <t xml:space="preserve">Сумма за вид товара без НДС,  (руб.) </t>
  </si>
  <si>
    <t>Количество</t>
  </si>
  <si>
    <t>Единица измерения</t>
  </si>
  <si>
    <t>Погрузка и вывоз товара осуществляется Покупателем, в присудствии представителя от Продавца.</t>
  </si>
  <si>
    <t>Базис поставки – выборка Товара Покупателем со склада продавца.</t>
  </si>
  <si>
    <t>Покупатель</t>
  </si>
  <si>
    <t>____________________________</t>
  </si>
  <si>
    <t>НДС</t>
  </si>
  <si>
    <t>Вх№_______________ дата___________________</t>
  </si>
  <si>
    <t>№ п/п</t>
  </si>
  <si>
    <t>КОД SAP</t>
  </si>
  <si>
    <t>Местонахождение</t>
  </si>
  <si>
    <t>Покупатель производит на расчетный счет Продавца предварительную оплату в соответсии с условиями п 4.2. договора, а Продавец передает в собственность Покупателя Товар, в соответствии с прилагаемой Спецификацией №1, в соответствии с п.2.1 договора</t>
  </si>
  <si>
    <t xml:space="preserve">Цена  за единицу товара без НДС, (руб.) </t>
  </si>
  <si>
    <t xml:space="preserve">Налог НДС,  (руб.) </t>
  </si>
  <si>
    <t xml:space="preserve">Сумма за вид товара с НДС, (руб.) </t>
  </si>
  <si>
    <t>6.</t>
  </si>
  <si>
    <t>Начальная минимальная цена без НДС за ед.изм (для информирования рынка)</t>
  </si>
  <si>
    <t>Спецификация №1 АО "Оренбургнефть"</t>
  </si>
  <si>
    <t>Срок передачи (выборка Товара Покупателем) – в соответствии с п.2.1 договора.</t>
  </si>
  <si>
    <t xml:space="preserve">Во всем остальном, что не предусмотрено настоящим Приложением, действуют условия Договора № _________от __________2020 года.  </t>
  </si>
  <si>
    <t>Провод неизолированный АС 150/24</t>
  </si>
  <si>
    <t>Провод неизолированный АС 70/11</t>
  </si>
  <si>
    <t>КГ</t>
  </si>
  <si>
    <t>РФ, Оренбургская обл., г.Бузулук, ул. Магистральная,14</t>
  </si>
  <si>
    <t>ЛОТ № 43 "Реализация невостребованных проводов неизолированных марки АС".  При заполнении оферты не разрешается удалять столбцы, строки и вносить какие-либо другие изменения.  Лот не делимый.</t>
  </si>
  <si>
    <t>Передаваемый Товар является невостребованным ликвидом . Состояние и характеристики на Товар Покупателю известны.</t>
  </si>
</sst>
</file>

<file path=xl/styles.xml><?xml version="1.0" encoding="utf-8"?>
<styleSheet xmlns="http://schemas.openxmlformats.org/spreadsheetml/2006/main">
  <numFmts count="42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_(&quot;$&quot;* #,##0.00_);_(&quot;$&quot;* \(#,##0.00\);_(&quot;$&quot;* &quot;-&quot;&quot;?&quot;&quot;?&quot;_);_(@_)"/>
    <numFmt numFmtId="183" formatCode="_(&quot;$&quot;* #,##0_);_(&quot;$&quot;* \(#,##0\);_(&quot;$&quot;* &quot;-&quot;_);_(@_)"/>
    <numFmt numFmtId="184" formatCode="_(* #,##0.00_);_(* \(#,##0.00\);_(* &quot;-&quot;&quot;?&quot;&quot;?&quot;_);_(@_)"/>
    <numFmt numFmtId="185" formatCode="_(* #,##0_);_(* \(#,##0\);_(* &quot;-&quot;_);_(@_)"/>
    <numFmt numFmtId="186" formatCode="#,##0.00_р_."/>
    <numFmt numFmtId="187" formatCode="d/m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#,##0.000"/>
    <numFmt numFmtId="195" formatCode="#,##0.0"/>
    <numFmt numFmtId="196" formatCode="0.0"/>
    <numFmt numFmtId="197" formatCode="0.0000"/>
  </numFmts>
  <fonts count="48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12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Segoe U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448300" y="1646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23825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600075" y="1578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448300" y="1646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448300" y="15506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448300" y="1646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448300" y="1646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6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7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8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29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0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1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2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3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4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5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6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7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39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0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1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2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5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6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39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40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41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42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43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23825" cy="228600"/>
    <xdr:sp fLocksText="0">
      <xdr:nvSpPr>
        <xdr:cNvPr id="444" name="Text Box 2"/>
        <xdr:cNvSpPr txBox="1">
          <a:spLocks noChangeArrowheads="1"/>
        </xdr:cNvSpPr>
      </xdr:nvSpPr>
      <xdr:spPr>
        <a:xfrm>
          <a:off x="600075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4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5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6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7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8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9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0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1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2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3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4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5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6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7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8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19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0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2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3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4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5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6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7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8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19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0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5" name="Text Box 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6" name="Text Box 3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7" name="Text Box 11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8" name="Text Box 11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19" name="Text Box 146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20" name="Text Box 147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21" name="Text Box 148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22" name="Text Box 149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23" name="Text Box 150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23825" cy="228600"/>
    <xdr:sp fLocksText="0">
      <xdr:nvSpPr>
        <xdr:cNvPr id="2224" name="Text Box 151"/>
        <xdr:cNvSpPr txBox="1">
          <a:spLocks noChangeArrowheads="1"/>
        </xdr:cNvSpPr>
      </xdr:nvSpPr>
      <xdr:spPr>
        <a:xfrm>
          <a:off x="5448300" y="1550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60" zoomScaleNormal="60" zoomScaleSheetLayoutView="100" zoomScalePageLayoutView="0" workbookViewId="0" topLeftCell="A1">
      <selection activeCell="R16" sqref="R16"/>
    </sheetView>
  </sheetViews>
  <sheetFormatPr defaultColWidth="9.00390625" defaultRowHeight="12.75"/>
  <cols>
    <col min="1" max="1" width="7.875" style="19" customWidth="1"/>
    <col min="2" max="2" width="14.625" style="18" customWidth="1"/>
    <col min="3" max="3" width="49.00390625" style="19" customWidth="1"/>
    <col min="4" max="4" width="15.75390625" style="19" customWidth="1"/>
    <col min="5" max="5" width="17.25390625" style="19" customWidth="1"/>
    <col min="6" max="6" width="52.75390625" style="19" customWidth="1"/>
    <col min="7" max="7" width="26.875" style="19" customWidth="1"/>
    <col min="8" max="8" width="22.00390625" style="18" customWidth="1"/>
    <col min="9" max="9" width="26.375" style="20" customWidth="1"/>
    <col min="10" max="10" width="19.125" style="19" bestFit="1" customWidth="1"/>
    <col min="11" max="11" width="40.375" style="19" customWidth="1"/>
    <col min="12" max="16384" width="9.125" style="19" customWidth="1"/>
  </cols>
  <sheetData>
    <row r="1" spans="2:11" s="3" customFormat="1" ht="50.25" customHeight="1"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3" customFormat="1" ht="30.75" customHeight="1">
      <c r="B2" s="4" t="s">
        <v>15</v>
      </c>
      <c r="G2" s="40" t="s">
        <v>25</v>
      </c>
      <c r="H2" s="40"/>
      <c r="I2" s="40"/>
      <c r="J2" s="40"/>
      <c r="K2" s="40"/>
    </row>
    <row r="3" spans="2:11" s="3" customFormat="1" ht="56.25" customHeight="1">
      <c r="B3" s="5" t="s">
        <v>0</v>
      </c>
      <c r="C3" s="38" t="s">
        <v>19</v>
      </c>
      <c r="D3" s="38"/>
      <c r="E3" s="38"/>
      <c r="F3" s="38"/>
      <c r="G3" s="38"/>
      <c r="H3" s="38"/>
      <c r="I3" s="38"/>
      <c r="J3" s="38"/>
      <c r="K3" s="38"/>
    </row>
    <row r="4" spans="1:11" s="8" customFormat="1" ht="108.75" customHeight="1">
      <c r="A4" s="21" t="s">
        <v>16</v>
      </c>
      <c r="B4" s="6" t="s">
        <v>17</v>
      </c>
      <c r="C4" s="6" t="s">
        <v>1</v>
      </c>
      <c r="D4" s="7" t="s">
        <v>9</v>
      </c>
      <c r="E4" s="7" t="s">
        <v>8</v>
      </c>
      <c r="F4" s="7" t="s">
        <v>18</v>
      </c>
      <c r="G4" s="7" t="s">
        <v>24</v>
      </c>
      <c r="H4" s="7" t="s">
        <v>20</v>
      </c>
      <c r="I4" s="7" t="s">
        <v>7</v>
      </c>
      <c r="J4" s="7" t="s">
        <v>21</v>
      </c>
      <c r="K4" s="21" t="s">
        <v>22</v>
      </c>
    </row>
    <row r="5" spans="1:11" s="8" customFormat="1" ht="37.5">
      <c r="A5" s="28">
        <v>1</v>
      </c>
      <c r="B5" s="31">
        <v>20195955</v>
      </c>
      <c r="C5" s="29" t="s">
        <v>28</v>
      </c>
      <c r="D5" s="26" t="s">
        <v>30</v>
      </c>
      <c r="E5" s="33">
        <v>100</v>
      </c>
      <c r="F5" s="26" t="s">
        <v>31</v>
      </c>
      <c r="G5" s="33">
        <v>135.39</v>
      </c>
      <c r="H5" s="32"/>
      <c r="I5" s="1">
        <f>H5*E5</f>
        <v>0</v>
      </c>
      <c r="J5" s="1">
        <f>I5*20%</f>
        <v>0</v>
      </c>
      <c r="K5" s="22">
        <f>J5+I5</f>
        <v>0</v>
      </c>
    </row>
    <row r="6" spans="1:11" s="8" customFormat="1" ht="37.5">
      <c r="A6" s="28">
        <v>2</v>
      </c>
      <c r="B6" s="31">
        <v>20157705</v>
      </c>
      <c r="C6" s="29" t="s">
        <v>29</v>
      </c>
      <c r="D6" s="26" t="s">
        <v>30</v>
      </c>
      <c r="E6" s="33">
        <v>398</v>
      </c>
      <c r="F6" s="26" t="s">
        <v>31</v>
      </c>
      <c r="G6" s="33">
        <v>58.01</v>
      </c>
      <c r="H6" s="32"/>
      <c r="I6" s="1">
        <f aca="true" t="shared" si="0" ref="I6:I30">H6*E6</f>
        <v>0</v>
      </c>
      <c r="J6" s="1">
        <f aca="true" t="shared" si="1" ref="J6:J30">I6*20%</f>
        <v>0</v>
      </c>
      <c r="K6" s="22">
        <f aca="true" t="shared" si="2" ref="K6:K30">J6+I6</f>
        <v>0</v>
      </c>
    </row>
    <row r="7" spans="1:11" s="8" customFormat="1" ht="37.5">
      <c r="A7" s="28">
        <v>3</v>
      </c>
      <c r="B7" s="31">
        <v>20157705</v>
      </c>
      <c r="C7" s="29" t="s">
        <v>29</v>
      </c>
      <c r="D7" s="26" t="s">
        <v>30</v>
      </c>
      <c r="E7" s="33">
        <v>158</v>
      </c>
      <c r="F7" s="26" t="s">
        <v>31</v>
      </c>
      <c r="G7" s="33">
        <v>58.01</v>
      </c>
      <c r="H7" s="32"/>
      <c r="I7" s="1">
        <f t="shared" si="0"/>
        <v>0</v>
      </c>
      <c r="J7" s="1">
        <f t="shared" si="1"/>
        <v>0</v>
      </c>
      <c r="K7" s="22">
        <f t="shared" si="2"/>
        <v>0</v>
      </c>
    </row>
    <row r="8" spans="1:11" s="8" customFormat="1" ht="37.5">
      <c r="A8" s="28">
        <v>4</v>
      </c>
      <c r="B8" s="31">
        <v>20157705</v>
      </c>
      <c r="C8" s="29" t="s">
        <v>29</v>
      </c>
      <c r="D8" s="26" t="s">
        <v>30</v>
      </c>
      <c r="E8" s="33">
        <v>120</v>
      </c>
      <c r="F8" s="26" t="s">
        <v>31</v>
      </c>
      <c r="G8" s="33">
        <v>58.01</v>
      </c>
      <c r="H8" s="32"/>
      <c r="I8" s="1">
        <f t="shared" si="0"/>
        <v>0</v>
      </c>
      <c r="J8" s="1">
        <f t="shared" si="1"/>
        <v>0</v>
      </c>
      <c r="K8" s="22">
        <f t="shared" si="2"/>
        <v>0</v>
      </c>
    </row>
    <row r="9" spans="1:11" s="8" customFormat="1" ht="37.5">
      <c r="A9" s="28">
        <v>5</v>
      </c>
      <c r="B9" s="31">
        <v>20157705</v>
      </c>
      <c r="C9" s="29" t="s">
        <v>29</v>
      </c>
      <c r="D9" s="26" t="s">
        <v>30</v>
      </c>
      <c r="E9" s="33">
        <v>46</v>
      </c>
      <c r="F9" s="26" t="s">
        <v>31</v>
      </c>
      <c r="G9" s="33">
        <v>58.01</v>
      </c>
      <c r="H9" s="32"/>
      <c r="I9" s="1">
        <f t="shared" si="0"/>
        <v>0</v>
      </c>
      <c r="J9" s="1">
        <f t="shared" si="1"/>
        <v>0</v>
      </c>
      <c r="K9" s="22">
        <f t="shared" si="2"/>
        <v>0</v>
      </c>
    </row>
    <row r="10" spans="1:11" s="8" customFormat="1" ht="37.5">
      <c r="A10" s="28">
        <v>6</v>
      </c>
      <c r="B10" s="31">
        <v>20157705</v>
      </c>
      <c r="C10" s="29" t="s">
        <v>29</v>
      </c>
      <c r="D10" s="26" t="s">
        <v>30</v>
      </c>
      <c r="E10" s="33">
        <v>153</v>
      </c>
      <c r="F10" s="26" t="s">
        <v>31</v>
      </c>
      <c r="G10" s="33">
        <v>58.01</v>
      </c>
      <c r="H10" s="32"/>
      <c r="I10" s="1">
        <f t="shared" si="0"/>
        <v>0</v>
      </c>
      <c r="J10" s="1">
        <f t="shared" si="1"/>
        <v>0</v>
      </c>
      <c r="K10" s="22">
        <f t="shared" si="2"/>
        <v>0</v>
      </c>
    </row>
    <row r="11" spans="1:11" s="8" customFormat="1" ht="37.5">
      <c r="A11" s="28">
        <v>7</v>
      </c>
      <c r="B11" s="31">
        <v>20157705</v>
      </c>
      <c r="C11" s="29" t="s">
        <v>29</v>
      </c>
      <c r="D11" s="26" t="s">
        <v>30</v>
      </c>
      <c r="E11" s="33">
        <v>240</v>
      </c>
      <c r="F11" s="26" t="s">
        <v>31</v>
      </c>
      <c r="G11" s="33">
        <v>58.01</v>
      </c>
      <c r="H11" s="32"/>
      <c r="I11" s="1">
        <f t="shared" si="0"/>
        <v>0</v>
      </c>
      <c r="J11" s="1">
        <f t="shared" si="1"/>
        <v>0</v>
      </c>
      <c r="K11" s="22">
        <f t="shared" si="2"/>
        <v>0</v>
      </c>
    </row>
    <row r="12" spans="1:11" s="8" customFormat="1" ht="37.5">
      <c r="A12" s="28">
        <v>8</v>
      </c>
      <c r="B12" s="31">
        <v>20157705</v>
      </c>
      <c r="C12" s="29" t="s">
        <v>29</v>
      </c>
      <c r="D12" s="26" t="s">
        <v>30</v>
      </c>
      <c r="E12" s="33">
        <v>79</v>
      </c>
      <c r="F12" s="26" t="s">
        <v>31</v>
      </c>
      <c r="G12" s="33">
        <v>58.01</v>
      </c>
      <c r="H12" s="32"/>
      <c r="I12" s="1">
        <f t="shared" si="0"/>
        <v>0</v>
      </c>
      <c r="J12" s="1">
        <f t="shared" si="1"/>
        <v>0</v>
      </c>
      <c r="K12" s="22">
        <f t="shared" si="2"/>
        <v>0</v>
      </c>
    </row>
    <row r="13" spans="1:11" s="8" customFormat="1" ht="37.5">
      <c r="A13" s="28">
        <v>9</v>
      </c>
      <c r="B13" s="31">
        <v>20157705</v>
      </c>
      <c r="C13" s="29" t="s">
        <v>29</v>
      </c>
      <c r="D13" s="26" t="s">
        <v>30</v>
      </c>
      <c r="E13" s="33">
        <v>50</v>
      </c>
      <c r="F13" s="26" t="s">
        <v>31</v>
      </c>
      <c r="G13" s="33">
        <v>58.01</v>
      </c>
      <c r="H13" s="32"/>
      <c r="I13" s="1">
        <f t="shared" si="0"/>
        <v>0</v>
      </c>
      <c r="J13" s="1">
        <f t="shared" si="1"/>
        <v>0</v>
      </c>
      <c r="K13" s="22">
        <f t="shared" si="2"/>
        <v>0</v>
      </c>
    </row>
    <row r="14" spans="1:11" s="8" customFormat="1" ht="37.5">
      <c r="A14" s="28">
        <v>10</v>
      </c>
      <c r="B14" s="31">
        <v>20157705</v>
      </c>
      <c r="C14" s="29" t="s">
        <v>29</v>
      </c>
      <c r="D14" s="26" t="s">
        <v>30</v>
      </c>
      <c r="E14" s="33">
        <v>321</v>
      </c>
      <c r="F14" s="26" t="s">
        <v>31</v>
      </c>
      <c r="G14" s="33">
        <v>58.01</v>
      </c>
      <c r="H14" s="32"/>
      <c r="I14" s="1">
        <f t="shared" si="0"/>
        <v>0</v>
      </c>
      <c r="J14" s="1">
        <f t="shared" si="1"/>
        <v>0</v>
      </c>
      <c r="K14" s="22">
        <f t="shared" si="2"/>
        <v>0</v>
      </c>
    </row>
    <row r="15" spans="1:11" s="8" customFormat="1" ht="37.5">
      <c r="A15" s="28">
        <v>11</v>
      </c>
      <c r="B15" s="31">
        <v>20157705</v>
      </c>
      <c r="C15" s="29" t="s">
        <v>29</v>
      </c>
      <c r="D15" s="26" t="s">
        <v>30</v>
      </c>
      <c r="E15" s="33">
        <v>260</v>
      </c>
      <c r="F15" s="26" t="s">
        <v>31</v>
      </c>
      <c r="G15" s="33">
        <v>58.01</v>
      </c>
      <c r="H15" s="32"/>
      <c r="I15" s="1">
        <f t="shared" si="0"/>
        <v>0</v>
      </c>
      <c r="J15" s="1">
        <f t="shared" si="1"/>
        <v>0</v>
      </c>
      <c r="K15" s="22">
        <f t="shared" si="2"/>
        <v>0</v>
      </c>
    </row>
    <row r="16" spans="1:11" s="8" customFormat="1" ht="37.5">
      <c r="A16" s="28">
        <v>12</v>
      </c>
      <c r="B16" s="31">
        <v>20157705</v>
      </c>
      <c r="C16" s="29" t="s">
        <v>29</v>
      </c>
      <c r="D16" s="26" t="s">
        <v>30</v>
      </c>
      <c r="E16" s="33">
        <v>18</v>
      </c>
      <c r="F16" s="26" t="s">
        <v>31</v>
      </c>
      <c r="G16" s="33">
        <v>58.01</v>
      </c>
      <c r="H16" s="32"/>
      <c r="I16" s="1">
        <f t="shared" si="0"/>
        <v>0</v>
      </c>
      <c r="J16" s="1">
        <f t="shared" si="1"/>
        <v>0</v>
      </c>
      <c r="K16" s="22">
        <f t="shared" si="2"/>
        <v>0</v>
      </c>
    </row>
    <row r="17" spans="1:11" s="8" customFormat="1" ht="37.5">
      <c r="A17" s="28">
        <v>13</v>
      </c>
      <c r="B17" s="31">
        <v>20157705</v>
      </c>
      <c r="C17" s="29" t="s">
        <v>29</v>
      </c>
      <c r="D17" s="26" t="s">
        <v>30</v>
      </c>
      <c r="E17" s="33">
        <v>321</v>
      </c>
      <c r="F17" s="26" t="s">
        <v>31</v>
      </c>
      <c r="G17" s="33">
        <v>58.01</v>
      </c>
      <c r="H17" s="32"/>
      <c r="I17" s="1">
        <f t="shared" si="0"/>
        <v>0</v>
      </c>
      <c r="J17" s="1">
        <f t="shared" si="1"/>
        <v>0</v>
      </c>
      <c r="K17" s="22">
        <f t="shared" si="2"/>
        <v>0</v>
      </c>
    </row>
    <row r="18" spans="1:11" s="8" customFormat="1" ht="37.5">
      <c r="A18" s="28">
        <v>14</v>
      </c>
      <c r="B18" s="31">
        <v>20157705</v>
      </c>
      <c r="C18" s="29" t="s">
        <v>29</v>
      </c>
      <c r="D18" s="26" t="s">
        <v>30</v>
      </c>
      <c r="E18" s="33">
        <v>202</v>
      </c>
      <c r="F18" s="26" t="s">
        <v>31</v>
      </c>
      <c r="G18" s="33">
        <v>58.01</v>
      </c>
      <c r="H18" s="32"/>
      <c r="I18" s="1">
        <f t="shared" si="0"/>
        <v>0</v>
      </c>
      <c r="J18" s="1">
        <f t="shared" si="1"/>
        <v>0</v>
      </c>
      <c r="K18" s="22">
        <f t="shared" si="2"/>
        <v>0</v>
      </c>
    </row>
    <row r="19" spans="1:11" s="8" customFormat="1" ht="37.5">
      <c r="A19" s="28">
        <v>15</v>
      </c>
      <c r="B19" s="31">
        <v>20157705</v>
      </c>
      <c r="C19" s="29" t="s">
        <v>29</v>
      </c>
      <c r="D19" s="26" t="s">
        <v>30</v>
      </c>
      <c r="E19" s="33">
        <v>135</v>
      </c>
      <c r="F19" s="26" t="s">
        <v>31</v>
      </c>
      <c r="G19" s="33">
        <v>58.01</v>
      </c>
      <c r="H19" s="32"/>
      <c r="I19" s="1">
        <f t="shared" si="0"/>
        <v>0</v>
      </c>
      <c r="J19" s="1">
        <f t="shared" si="1"/>
        <v>0</v>
      </c>
      <c r="K19" s="22">
        <f t="shared" si="2"/>
        <v>0</v>
      </c>
    </row>
    <row r="20" spans="1:11" s="8" customFormat="1" ht="37.5">
      <c r="A20" s="28">
        <v>16</v>
      </c>
      <c r="B20" s="31">
        <v>20157705</v>
      </c>
      <c r="C20" s="29" t="s">
        <v>29</v>
      </c>
      <c r="D20" s="26" t="s">
        <v>30</v>
      </c>
      <c r="E20" s="33">
        <v>117</v>
      </c>
      <c r="F20" s="26" t="s">
        <v>31</v>
      </c>
      <c r="G20" s="33">
        <v>58.01</v>
      </c>
      <c r="H20" s="32"/>
      <c r="I20" s="1">
        <f t="shared" si="0"/>
        <v>0</v>
      </c>
      <c r="J20" s="1">
        <f t="shared" si="1"/>
        <v>0</v>
      </c>
      <c r="K20" s="22">
        <f t="shared" si="2"/>
        <v>0</v>
      </c>
    </row>
    <row r="21" spans="1:11" s="8" customFormat="1" ht="37.5">
      <c r="A21" s="28">
        <v>17</v>
      </c>
      <c r="B21" s="31">
        <v>20157705</v>
      </c>
      <c r="C21" s="29" t="s">
        <v>29</v>
      </c>
      <c r="D21" s="26" t="s">
        <v>30</v>
      </c>
      <c r="E21" s="33">
        <v>339</v>
      </c>
      <c r="F21" s="26" t="s">
        <v>31</v>
      </c>
      <c r="G21" s="33">
        <v>58.01</v>
      </c>
      <c r="H21" s="32"/>
      <c r="I21" s="1">
        <f t="shared" si="0"/>
        <v>0</v>
      </c>
      <c r="J21" s="1">
        <f t="shared" si="1"/>
        <v>0</v>
      </c>
      <c r="K21" s="22">
        <f t="shared" si="2"/>
        <v>0</v>
      </c>
    </row>
    <row r="22" spans="1:11" s="8" customFormat="1" ht="37.5">
      <c r="A22" s="28">
        <v>18</v>
      </c>
      <c r="B22" s="31">
        <v>20157705</v>
      </c>
      <c r="C22" s="29" t="s">
        <v>29</v>
      </c>
      <c r="D22" s="26" t="s">
        <v>30</v>
      </c>
      <c r="E22" s="33">
        <v>65</v>
      </c>
      <c r="F22" s="26" t="s">
        <v>31</v>
      </c>
      <c r="G22" s="33">
        <v>58.01</v>
      </c>
      <c r="H22" s="32"/>
      <c r="I22" s="1">
        <f t="shared" si="0"/>
        <v>0</v>
      </c>
      <c r="J22" s="1">
        <f t="shared" si="1"/>
        <v>0</v>
      </c>
      <c r="K22" s="22">
        <f t="shared" si="2"/>
        <v>0</v>
      </c>
    </row>
    <row r="23" spans="1:11" s="8" customFormat="1" ht="37.5">
      <c r="A23" s="28">
        <v>19</v>
      </c>
      <c r="B23" s="31">
        <v>20157705</v>
      </c>
      <c r="C23" s="29" t="s">
        <v>29</v>
      </c>
      <c r="D23" s="26" t="s">
        <v>30</v>
      </c>
      <c r="E23" s="33">
        <v>153</v>
      </c>
      <c r="F23" s="26" t="s">
        <v>31</v>
      </c>
      <c r="G23" s="33">
        <v>58.01</v>
      </c>
      <c r="H23" s="32"/>
      <c r="I23" s="1">
        <f t="shared" si="0"/>
        <v>0</v>
      </c>
      <c r="J23" s="1">
        <f t="shared" si="1"/>
        <v>0</v>
      </c>
      <c r="K23" s="22">
        <f t="shared" si="2"/>
        <v>0</v>
      </c>
    </row>
    <row r="24" spans="1:11" s="8" customFormat="1" ht="37.5">
      <c r="A24" s="28">
        <v>20</v>
      </c>
      <c r="B24" s="31">
        <v>20157705</v>
      </c>
      <c r="C24" s="29" t="s">
        <v>29</v>
      </c>
      <c r="D24" s="26" t="s">
        <v>30</v>
      </c>
      <c r="E24" s="33">
        <v>59</v>
      </c>
      <c r="F24" s="26" t="s">
        <v>31</v>
      </c>
      <c r="G24" s="33">
        <v>58.01</v>
      </c>
      <c r="H24" s="32"/>
      <c r="I24" s="1">
        <f t="shared" si="0"/>
        <v>0</v>
      </c>
      <c r="J24" s="1">
        <f t="shared" si="1"/>
        <v>0</v>
      </c>
      <c r="K24" s="22">
        <f t="shared" si="2"/>
        <v>0</v>
      </c>
    </row>
    <row r="25" spans="1:11" s="8" customFormat="1" ht="37.5">
      <c r="A25" s="28">
        <v>21</v>
      </c>
      <c r="B25" s="31">
        <v>20157705</v>
      </c>
      <c r="C25" s="29" t="s">
        <v>29</v>
      </c>
      <c r="D25" s="26" t="s">
        <v>30</v>
      </c>
      <c r="E25" s="33">
        <v>83</v>
      </c>
      <c r="F25" s="26" t="s">
        <v>31</v>
      </c>
      <c r="G25" s="33">
        <v>58.01</v>
      </c>
      <c r="H25" s="32"/>
      <c r="I25" s="1">
        <f t="shared" si="0"/>
        <v>0</v>
      </c>
      <c r="J25" s="1">
        <f t="shared" si="1"/>
        <v>0</v>
      </c>
      <c r="K25" s="22">
        <f t="shared" si="2"/>
        <v>0</v>
      </c>
    </row>
    <row r="26" spans="1:11" s="8" customFormat="1" ht="37.5">
      <c r="A26" s="28">
        <v>22</v>
      </c>
      <c r="B26" s="31">
        <v>20157705</v>
      </c>
      <c r="C26" s="29" t="s">
        <v>29</v>
      </c>
      <c r="D26" s="26" t="s">
        <v>30</v>
      </c>
      <c r="E26" s="33">
        <v>62</v>
      </c>
      <c r="F26" s="26" t="s">
        <v>31</v>
      </c>
      <c r="G26" s="33">
        <v>58.01</v>
      </c>
      <c r="H26" s="32"/>
      <c r="I26" s="1">
        <f t="shared" si="0"/>
        <v>0</v>
      </c>
      <c r="J26" s="1">
        <f t="shared" si="1"/>
        <v>0</v>
      </c>
      <c r="K26" s="22">
        <f t="shared" si="2"/>
        <v>0</v>
      </c>
    </row>
    <row r="27" spans="1:11" s="8" customFormat="1" ht="37.5">
      <c r="A27" s="28">
        <v>23</v>
      </c>
      <c r="B27" s="31">
        <v>20157705</v>
      </c>
      <c r="C27" s="29" t="s">
        <v>29</v>
      </c>
      <c r="D27" s="26" t="s">
        <v>30</v>
      </c>
      <c r="E27" s="33">
        <v>83</v>
      </c>
      <c r="F27" s="26" t="s">
        <v>31</v>
      </c>
      <c r="G27" s="33">
        <v>58.01</v>
      </c>
      <c r="H27" s="32"/>
      <c r="I27" s="1">
        <f t="shared" si="0"/>
        <v>0</v>
      </c>
      <c r="J27" s="1">
        <f t="shared" si="1"/>
        <v>0</v>
      </c>
      <c r="K27" s="22">
        <f t="shared" si="2"/>
        <v>0</v>
      </c>
    </row>
    <row r="28" spans="1:11" s="8" customFormat="1" ht="37.5">
      <c r="A28" s="28">
        <v>24</v>
      </c>
      <c r="B28" s="31">
        <v>20157705</v>
      </c>
      <c r="C28" s="29" t="s">
        <v>29</v>
      </c>
      <c r="D28" s="26" t="s">
        <v>30</v>
      </c>
      <c r="E28" s="33">
        <v>310</v>
      </c>
      <c r="F28" s="26" t="s">
        <v>31</v>
      </c>
      <c r="G28" s="33">
        <v>58.01</v>
      </c>
      <c r="H28" s="32"/>
      <c r="I28" s="1">
        <f t="shared" si="0"/>
        <v>0</v>
      </c>
      <c r="J28" s="1">
        <f t="shared" si="1"/>
        <v>0</v>
      </c>
      <c r="K28" s="22">
        <f t="shared" si="2"/>
        <v>0</v>
      </c>
    </row>
    <row r="29" spans="1:11" s="8" customFormat="1" ht="37.5">
      <c r="A29" s="28">
        <v>25</v>
      </c>
      <c r="B29" s="31">
        <v>20157705</v>
      </c>
      <c r="C29" s="29" t="s">
        <v>29</v>
      </c>
      <c r="D29" s="26" t="s">
        <v>30</v>
      </c>
      <c r="E29" s="33">
        <v>83</v>
      </c>
      <c r="F29" s="26" t="s">
        <v>31</v>
      </c>
      <c r="G29" s="33">
        <v>58.01</v>
      </c>
      <c r="H29" s="32"/>
      <c r="I29" s="1">
        <f t="shared" si="0"/>
        <v>0</v>
      </c>
      <c r="J29" s="1">
        <f t="shared" si="1"/>
        <v>0</v>
      </c>
      <c r="K29" s="22">
        <f t="shared" si="2"/>
        <v>0</v>
      </c>
    </row>
    <row r="30" spans="1:11" s="8" customFormat="1" ht="37.5">
      <c r="A30" s="28">
        <v>26</v>
      </c>
      <c r="B30" s="31">
        <v>20157705</v>
      </c>
      <c r="C30" s="29" t="s">
        <v>29</v>
      </c>
      <c r="D30" s="26" t="s">
        <v>30</v>
      </c>
      <c r="E30" s="33">
        <v>114</v>
      </c>
      <c r="F30" s="26" t="s">
        <v>31</v>
      </c>
      <c r="G30" s="33">
        <v>58.01</v>
      </c>
      <c r="H30" s="32"/>
      <c r="I30" s="1">
        <f t="shared" si="0"/>
        <v>0</v>
      </c>
      <c r="J30" s="1">
        <f t="shared" si="1"/>
        <v>0</v>
      </c>
      <c r="K30" s="22">
        <f t="shared" si="2"/>
        <v>0</v>
      </c>
    </row>
    <row r="31" spans="1:11" s="12" customFormat="1" ht="21.75" customHeight="1">
      <c r="A31" s="35"/>
      <c r="B31" s="9" t="s">
        <v>2</v>
      </c>
      <c r="C31" s="9"/>
      <c r="D31" s="9"/>
      <c r="E31" s="2">
        <f>SUM(E5:E30)</f>
        <v>4069</v>
      </c>
      <c r="F31" s="10"/>
      <c r="G31" s="9"/>
      <c r="H31" s="9"/>
      <c r="I31" s="2">
        <f>SUM(I5:I30)</f>
        <v>0</v>
      </c>
      <c r="J31" s="2">
        <f>SUM(J5:J30)</f>
        <v>0</v>
      </c>
      <c r="K31" s="2">
        <f>SUM(K5:K30)</f>
        <v>0</v>
      </c>
    </row>
    <row r="32" spans="1:11" s="12" customFormat="1" ht="21.75" customHeight="1">
      <c r="A32" s="36"/>
      <c r="B32" s="11"/>
      <c r="C32" s="9"/>
      <c r="D32" s="9"/>
      <c r="E32" s="9"/>
      <c r="F32" s="9"/>
      <c r="G32" s="9" t="s">
        <v>14</v>
      </c>
      <c r="H32" s="9"/>
      <c r="I32" s="11"/>
      <c r="J32" s="2"/>
      <c r="K32" s="30">
        <f>K31-J31</f>
        <v>0</v>
      </c>
    </row>
    <row r="33" spans="2:11" s="13" customFormat="1" ht="30" customHeight="1">
      <c r="B33" s="23" t="s">
        <v>3</v>
      </c>
      <c r="C33" s="24" t="s">
        <v>11</v>
      </c>
      <c r="D33" s="24"/>
      <c r="E33" s="24"/>
      <c r="F33" s="24"/>
      <c r="G33" s="24"/>
      <c r="H33" s="25"/>
      <c r="I33" s="24"/>
      <c r="J33" s="24"/>
      <c r="K33" s="24"/>
    </row>
    <row r="34" spans="2:11" s="13" customFormat="1" ht="30" customHeight="1">
      <c r="B34" s="23" t="s">
        <v>4</v>
      </c>
      <c r="C34" s="24" t="s">
        <v>26</v>
      </c>
      <c r="D34" s="24"/>
      <c r="E34" s="24"/>
      <c r="F34" s="24"/>
      <c r="G34" s="24"/>
      <c r="H34" s="25"/>
      <c r="I34" s="24"/>
      <c r="J34" s="24"/>
      <c r="K34" s="24"/>
    </row>
    <row r="35" spans="2:11" s="13" customFormat="1" ht="30" customHeight="1">
      <c r="B35" s="23" t="s">
        <v>5</v>
      </c>
      <c r="C35" s="24" t="s">
        <v>27</v>
      </c>
      <c r="D35" s="24"/>
      <c r="E35" s="24"/>
      <c r="F35" s="24"/>
      <c r="G35" s="24"/>
      <c r="H35" s="25"/>
      <c r="I35" s="24"/>
      <c r="J35" s="24"/>
      <c r="K35" s="24"/>
    </row>
    <row r="36" spans="2:11" s="13" customFormat="1" ht="30" customHeight="1">
      <c r="B36" s="23" t="s">
        <v>6</v>
      </c>
      <c r="C36" s="25" t="s">
        <v>10</v>
      </c>
      <c r="D36" s="24"/>
      <c r="E36" s="24"/>
      <c r="F36" s="24"/>
      <c r="G36" s="24"/>
      <c r="H36" s="25"/>
      <c r="I36" s="24"/>
      <c r="J36" s="24"/>
      <c r="K36" s="24"/>
    </row>
    <row r="37" spans="2:11" s="12" customFormat="1" ht="49.5" customHeight="1">
      <c r="B37" s="23" t="s">
        <v>23</v>
      </c>
      <c r="C37" s="39" t="s">
        <v>33</v>
      </c>
      <c r="D37" s="39"/>
      <c r="E37" s="39"/>
      <c r="F37" s="39"/>
      <c r="G37" s="39"/>
      <c r="H37" s="39"/>
      <c r="I37" s="39"/>
      <c r="J37" s="39"/>
      <c r="K37" s="39"/>
    </row>
    <row r="38" spans="2:10" s="12" customFormat="1" ht="25.5" customHeight="1">
      <c r="B38" s="14"/>
      <c r="C38" s="34"/>
      <c r="D38" s="34"/>
      <c r="E38" s="34"/>
      <c r="F38" s="34"/>
      <c r="G38" s="34"/>
      <c r="H38" s="34"/>
      <c r="I38" s="34"/>
      <c r="J38" s="34"/>
    </row>
    <row r="39" spans="2:11" s="3" customFormat="1" ht="23.25" customHeight="1">
      <c r="B39" s="15"/>
      <c r="C39" s="16" t="s">
        <v>12</v>
      </c>
      <c r="G39" s="17"/>
      <c r="H39" s="27"/>
      <c r="I39" s="17"/>
      <c r="J39" s="17"/>
      <c r="K39" s="17"/>
    </row>
    <row r="40" ht="26.25">
      <c r="C40" s="19" t="s">
        <v>13</v>
      </c>
    </row>
  </sheetData>
  <sheetProtection/>
  <autoFilter ref="A4:K37"/>
  <mergeCells count="6">
    <mergeCell ref="C38:J38"/>
    <mergeCell ref="A31:A32"/>
    <mergeCell ref="B1:K1"/>
    <mergeCell ref="C3:K3"/>
    <mergeCell ref="C37:K37"/>
    <mergeCell ref="G2:K2"/>
  </mergeCells>
  <printOptions/>
  <pageMargins left="0.15748031496062992" right="0.1968503937007874" top="0.1968503937007874" bottom="0.1968503937007874" header="0.2362204724409449" footer="0.15748031496062992"/>
  <pageSetup fitToHeight="0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61"/>
    </sheetView>
  </sheetViews>
  <sheetFormatPr defaultColWidth="9.00390625" defaultRowHeight="12.75"/>
  <cols>
    <col min="6" max="6" width="17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Лукъяненко Светлана Александровна</cp:lastModifiedBy>
  <cp:lastPrinted>2020-04-28T07:43:01Z</cp:lastPrinted>
  <dcterms:created xsi:type="dcterms:W3CDTF">2006-04-24T10:21:59Z</dcterms:created>
  <dcterms:modified xsi:type="dcterms:W3CDTF">2020-08-06T09:17:30Z</dcterms:modified>
  <cp:category/>
  <cp:version/>
  <cp:contentType/>
  <cp:contentStatus/>
</cp:coreProperties>
</file>