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'РНХн'!$A$7:$N$14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<sst xmlns="http://schemas.openxmlformats.org/spreadsheetml/2006/main" count="50" uniqueCount="38">
  <si>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</si>
  <si>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</si>
  <si>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</si>
  <si>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</si>
  <si>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</si>
  <si>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</si>
  <si>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</si>
  <si>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</si>
  <si>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</si>
  <si>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</si>
  <si>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</si>
  <si>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</si>
  <si>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</si>
  <si>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</si>
  <si>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</si>
  <si>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</si>
  <si>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</si>
  <si>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</si>
  <si>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</si>
  <si>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</si>
  <si>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</si>
  <si>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</si>
  <si>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</si>
  <si>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</si>
  <si>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</si>
  <si>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</si>
  <si>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</si>
  <si>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</si>
  <si>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</si>
  <si>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</si>
  <si>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</si>
  <si>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2020-15Л Насосы и фильтра</t>
  </si>
  <si>
    <t>НАСОС Н-301/l,2</t>
  </si>
  <si>
    <t>НАСОС Н - 308 /1,2</t>
  </si>
  <si>
    <t>НАСОС Н - 310 / 1,2</t>
  </si>
  <si>
    <t>ФИЛЬТР К НАСОСАМ F-303</t>
  </si>
  <si>
    <t>НАСОС Н-302/l,2</t>
  </si>
  <si>
    <t>НАСОС Р-416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</si>
</sst>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51" fillId="34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3" fontId="53" fillId="0" borderId="10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A8" sqref="A8:J1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25390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34" t="s">
        <v>0</v>
      </c>
      <c r="B4" s="39"/>
      <c r="C4" s="39"/>
      <c r="D4" s="39"/>
      <c r="E4" s="39"/>
      <c r="F4" s="39"/>
      <c r="G4" s="39"/>
      <c r="H4" s="39"/>
      <c r="I4" s="40"/>
      <c r="J4" s="49" t="s">
        <v>26</v>
      </c>
      <c r="K4" s="44" t="s">
        <v>27</v>
      </c>
      <c r="L4" s="32" t="s">
        <v>16</v>
      </c>
      <c r="M4" s="32" t="s">
        <v>17</v>
      </c>
      <c r="N4" s="32" t="s">
        <v>3</v>
      </c>
    </row>
    <row r="5" spans="1:14" s="3" customFormat="1" ht="25.5" customHeight="1">
      <c r="A5" s="35"/>
      <c r="B5" s="32" t="s">
        <v>28</v>
      </c>
      <c r="C5" s="32" t="s">
        <v>14</v>
      </c>
      <c r="D5" s="32" t="s">
        <v>9</v>
      </c>
      <c r="E5" s="32" t="s">
        <v>10</v>
      </c>
      <c r="F5" s="38" t="s">
        <v>11</v>
      </c>
      <c r="G5" s="40"/>
      <c r="H5" s="32" t="s">
        <v>12</v>
      </c>
      <c r="I5" s="32" t="s">
        <v>13</v>
      </c>
      <c r="J5" s="50"/>
      <c r="K5" s="45"/>
      <c r="L5" s="43"/>
      <c r="M5" s="43"/>
      <c r="N5" s="43"/>
    </row>
    <row r="6" spans="1:14" s="3" customFormat="1" ht="26.25" customHeight="1">
      <c r="A6" s="36"/>
      <c r="B6" s="33"/>
      <c r="C6" s="33"/>
      <c r="D6" s="33"/>
      <c r="E6" s="33"/>
      <c r="F6" s="10" t="s">
        <v>4</v>
      </c>
      <c r="G6" s="10" t="s">
        <v>5</v>
      </c>
      <c r="H6" s="33"/>
      <c r="I6" s="33"/>
      <c r="J6" s="51"/>
      <c r="K6" s="46"/>
      <c r="L6" s="33"/>
      <c r="M6" s="33"/>
      <c r="N6" s="3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8">
        <v>1</v>
      </c>
      <c r="B8" s="53">
        <v>30319</v>
      </c>
      <c r="C8" s="54" t="s">
        <v>32</v>
      </c>
      <c r="D8" s="53" t="s">
        <v>30</v>
      </c>
      <c r="E8" s="54">
        <v>1</v>
      </c>
      <c r="F8" s="55" t="s">
        <v>24</v>
      </c>
      <c r="G8" s="8">
        <v>36</v>
      </c>
      <c r="H8" s="8"/>
      <c r="I8" s="8"/>
      <c r="J8" s="56">
        <v>469447.96</v>
      </c>
      <c r="K8" s="52">
        <f>J8*E8</f>
        <v>469447.96</v>
      </c>
      <c r="L8" s="8"/>
      <c r="M8" s="8"/>
      <c r="N8" s="9"/>
    </row>
    <row r="9" spans="1:14" s="5" customFormat="1" ht="14.25" customHeight="1">
      <c r="A9" s="8">
        <v>2</v>
      </c>
      <c r="B9" s="53">
        <v>30333</v>
      </c>
      <c r="C9" s="54" t="s">
        <v>33</v>
      </c>
      <c r="D9" s="53" t="s">
        <v>30</v>
      </c>
      <c r="E9" s="54">
        <v>2</v>
      </c>
      <c r="F9" s="55" t="s">
        <v>24</v>
      </c>
      <c r="G9" s="8">
        <v>36</v>
      </c>
      <c r="H9" s="8"/>
      <c r="I9" s="8"/>
      <c r="J9" s="56">
        <v>953660.33</v>
      </c>
      <c r="K9" s="52">
        <f>J9*E9</f>
        <v>1907320.66</v>
      </c>
      <c r="L9" s="8"/>
      <c r="M9" s="8"/>
      <c r="N9" s="9"/>
    </row>
    <row r="10" spans="1:14" s="5" customFormat="1" ht="14.25" customHeight="1">
      <c r="A10" s="8">
        <v>3</v>
      </c>
      <c r="B10" s="53">
        <v>30337</v>
      </c>
      <c r="C10" s="54" t="s">
        <v>34</v>
      </c>
      <c r="D10" s="53" t="s">
        <v>30</v>
      </c>
      <c r="E10" s="54">
        <v>2</v>
      </c>
      <c r="F10" s="55" t="s">
        <v>24</v>
      </c>
      <c r="G10" s="8">
        <v>36</v>
      </c>
      <c r="H10" s="8"/>
      <c r="I10" s="8"/>
      <c r="J10" s="56">
        <v>156683.53</v>
      </c>
      <c r="K10" s="52">
        <f>J10*E10</f>
        <v>313367.06</v>
      </c>
      <c r="L10" s="8"/>
      <c r="M10" s="8"/>
      <c r="N10" s="9"/>
    </row>
    <row r="11" spans="1:14" s="5" customFormat="1" ht="14.25" customHeight="1">
      <c r="A11" s="8">
        <v>4</v>
      </c>
      <c r="B11" s="53">
        <v>30345</v>
      </c>
      <c r="C11" s="54" t="s">
        <v>35</v>
      </c>
      <c r="D11" s="53" t="s">
        <v>30</v>
      </c>
      <c r="E11" s="54">
        <v>1</v>
      </c>
      <c r="F11" s="55" t="s">
        <v>24</v>
      </c>
      <c r="G11" s="8">
        <v>36</v>
      </c>
      <c r="H11" s="8"/>
      <c r="I11" s="8"/>
      <c r="J11" s="56">
        <v>63878.67</v>
      </c>
      <c r="K11" s="52">
        <f>J11*E11</f>
        <v>63878.67</v>
      </c>
      <c r="L11" s="8"/>
      <c r="M11" s="8"/>
      <c r="N11" s="9"/>
    </row>
    <row r="12" spans="1:14" s="5" customFormat="1" ht="14.25" customHeight="1">
      <c r="A12" s="8">
        <v>5</v>
      </c>
      <c r="B12" s="53">
        <v>31320</v>
      </c>
      <c r="C12" s="54" t="s">
        <v>36</v>
      </c>
      <c r="D12" s="53" t="s">
        <v>30</v>
      </c>
      <c r="E12" s="54">
        <v>2</v>
      </c>
      <c r="F12" s="55" t="s">
        <v>24</v>
      </c>
      <c r="G12" s="8">
        <v>36</v>
      </c>
      <c r="H12" s="8"/>
      <c r="I12" s="8"/>
      <c r="J12" s="56">
        <v>391106.2</v>
      </c>
      <c r="K12" s="52">
        <f>J12*E12</f>
        <v>782212.4</v>
      </c>
      <c r="L12" s="8"/>
      <c r="M12" s="29"/>
      <c r="N12" s="9"/>
    </row>
    <row r="13" spans="1:14" s="5" customFormat="1" ht="14.25" customHeight="1">
      <c r="A13" s="8">
        <v>6</v>
      </c>
      <c r="B13" s="53">
        <v>32119</v>
      </c>
      <c r="C13" s="54" t="s">
        <v>37</v>
      </c>
      <c r="D13" s="53" t="s">
        <v>30</v>
      </c>
      <c r="E13" s="54">
        <v>1</v>
      </c>
      <c r="F13" s="55" t="s">
        <v>24</v>
      </c>
      <c r="G13" s="8">
        <v>36</v>
      </c>
      <c r="H13" s="8"/>
      <c r="I13" s="8"/>
      <c r="J13" s="56">
        <v>375150.1</v>
      </c>
      <c r="K13" s="52">
        <f>J13*E13</f>
        <v>375150.1</v>
      </c>
      <c r="L13" s="8"/>
      <c r="M13" s="29"/>
      <c r="N13" s="9"/>
    </row>
    <row r="14" spans="1:14" s="4" customFormat="1" ht="16.5" customHeight="1">
      <c r="A14" s="21"/>
      <c r="B14" s="22"/>
      <c r="C14" s="22"/>
      <c r="D14" s="22"/>
      <c r="E14" s="22"/>
      <c r="F14" s="26"/>
      <c r="G14" s="22"/>
      <c r="H14" s="22"/>
      <c r="I14" s="22"/>
      <c r="J14" s="23" t="s">
        <v>2</v>
      </c>
      <c r="K14" s="27">
        <f>SUM(K8:K13)</f>
        <v>3911376.85</v>
      </c>
      <c r="L14" s="23" t="s">
        <v>2</v>
      </c>
      <c r="M14" s="19" t="e">
        <f>SUBTOTAL(9,#REF!)</f>
        <v>#REF!</v>
      </c>
      <c r="N14" s="14" t="s">
        <v>19</v>
      </c>
    </row>
    <row r="15" spans="1:14" ht="25.5" customHeight="1">
      <c r="A15" s="38" t="s">
        <v>18</v>
      </c>
      <c r="B15" s="39"/>
      <c r="C15" s="39"/>
      <c r="D15" s="39"/>
      <c r="E15" s="39"/>
      <c r="F15" s="39"/>
      <c r="G15" s="39"/>
      <c r="H15" s="24"/>
      <c r="I15" s="24"/>
      <c r="J15" s="24"/>
      <c r="K15" s="28">
        <f>ROUND(K14*1.2,2)</f>
        <v>4693652.22</v>
      </c>
      <c r="L15" s="24"/>
      <c r="M15" s="25" t="e">
        <f>M14*1.2</f>
        <v>#REF!</v>
      </c>
      <c r="N15" s="13" t="s">
        <v>29</v>
      </c>
    </row>
    <row r="16" spans="1:14" s="7" customFormat="1" ht="23.25" customHeight="1">
      <c r="A16" s="48" t="s">
        <v>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.75" customHeight="1">
      <c r="A17" s="47" t="s">
        <v>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.75" customHeight="1">
      <c r="A18" s="47" t="s">
        <v>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5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5" ht="60" customHeight="1">
      <c r="A20" s="47" t="s">
        <v>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5"/>
    </row>
    <row r="21" spans="1:11" ht="28.5" customHeight="1">
      <c r="A21" s="37" t="s">
        <v>20</v>
      </c>
      <c r="B21" s="37"/>
      <c r="C21" s="37"/>
      <c r="D21" s="37"/>
      <c r="E21" s="16"/>
      <c r="F21" s="17"/>
      <c r="G21" s="17"/>
      <c r="H21" s="3"/>
      <c r="I21" s="17" t="s">
        <v>21</v>
      </c>
      <c r="J21" s="18"/>
      <c r="K21" s="18"/>
    </row>
    <row r="22" spans="1:11" ht="28.5" customHeight="1">
      <c r="A22" s="30" t="s">
        <v>22</v>
      </c>
      <c r="B22" s="30"/>
      <c r="C22" s="30"/>
      <c r="D22" s="30"/>
      <c r="E22" s="31" t="s">
        <v>23</v>
      </c>
      <c r="F22" s="31"/>
      <c r="G22" s="31"/>
      <c r="H22" s="3"/>
      <c r="I22" s="18"/>
      <c r="J22" s="18"/>
      <c r="K22" s="18"/>
    </row>
    <row r="23" spans="3:12" ht="15">
      <c r="C23" s="3"/>
      <c r="D23" s="6"/>
      <c r="E23" s="3"/>
      <c r="F23" s="3"/>
      <c r="G23" s="3"/>
      <c r="H23" s="3"/>
      <c r="I23" s="3"/>
      <c r="J23" s="3"/>
      <c r="K23" s="3"/>
      <c r="L23" s="7"/>
    </row>
  </sheetData>
  <sheetProtection/>
  <autoFilter ref="A7:N14"/>
  <mergeCells count="25">
    <mergeCell ref="A20:N20"/>
    <mergeCell ref="A19:N19"/>
    <mergeCell ref="A16:N16"/>
    <mergeCell ref="A18:N18"/>
    <mergeCell ref="A17:N17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22:D22"/>
    <mergeCell ref="E22:G22"/>
    <mergeCell ref="C5:C6"/>
    <mergeCell ref="A4:A6"/>
    <mergeCell ref="A21:D21"/>
    <mergeCell ref="D5:D6"/>
    <mergeCell ref="A15:G15"/>
    <mergeCell ref="F5:G5"/>
    <mergeCell ref="E5:E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2020-03-13T07:21:26Z</dcterms:modified>
  <cp:category/>
  <cp:version/>
  <cp:contentType/>
  <cp:contentStatus/>
</cp:coreProperties>
</file>