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375" windowWidth="12720" windowHeight="11295" activeTab="0"/>
  </bookViews>
  <sheets>
    <sheet name="РНХн" sheetId="1" r:id="rId1"/>
  </sheets>
  <definedNames>
    <definedName name="_xlnm._FilterDatabase" localSheetId="0" hidden="1">'РНХн'!$A$7:$O$66</definedName>
    <definedName name="_xlnm.Print_Area" localSheetId="0">'РНХн'!$A$1:$O$66</definedName>
  </definedNames>
  <calcPr fullCalcOnLoad="1"/>
</workbook>
</file>

<file path=xl/sharedStrings.xml><?xml version="1.0" encoding="utf-8"?>
<sst xmlns="http://schemas.openxmlformats.org/spreadsheetml/2006/main" count="284" uniqueCount="130">
  <si>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</si>
  <si>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</si>
  <si>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</si>
  <si>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</si>
  <si>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</si>
  <si>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</si>
  <si>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</si>
  <si>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</si>
  <si>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</si>
  <si>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</si>
  <si>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</si>
  <si>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</si>
  <si>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</si>
  <si>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</si>
  <si>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</si>
  <si>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</si>
  <si>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</si>
  <si>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</si>
  <si>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</si>
  <si>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</si>
  <si>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</si>
  <si>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</si>
  <si>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</si>
  <si>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</si>
  <si>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</si>
  <si>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</si>
  <si>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</si>
  <si>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</si>
  <si>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</si>
  <si>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</si>
  <si>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</si>
  <si>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</si>
  <si>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</si>
  <si>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КМП</t>
  </si>
  <si>
    <t>3. Лот делимый</t>
  </si>
  <si>
    <t>371420</t>
  </si>
  <si>
    <t>371427</t>
  </si>
  <si>
    <t>371439</t>
  </si>
  <si>
    <t>371446</t>
  </si>
  <si>
    <t>371447</t>
  </si>
  <si>
    <t>371456</t>
  </si>
  <si>
    <t>371494</t>
  </si>
  <si>
    <t>371512</t>
  </si>
  <si>
    <t>371514</t>
  </si>
  <si>
    <t>371615</t>
  </si>
  <si>
    <t>371405</t>
  </si>
  <si>
    <t>371415</t>
  </si>
  <si>
    <t>371416</t>
  </si>
  <si>
    <t>371417</t>
  </si>
  <si>
    <t>371418</t>
  </si>
  <si>
    <t>371419</t>
  </si>
  <si>
    <t>371425</t>
  </si>
  <si>
    <t>371428</t>
  </si>
  <si>
    <t>371431</t>
  </si>
  <si>
    <t>371434</t>
  </si>
  <si>
    <t>371438</t>
  </si>
  <si>
    <t>371440</t>
  </si>
  <si>
    <t>371445</t>
  </si>
  <si>
    <t>371459</t>
  </si>
  <si>
    <t>371460</t>
  </si>
  <si>
    <t>371464</t>
  </si>
  <si>
    <t>371473</t>
  </si>
  <si>
    <t>371563</t>
  </si>
  <si>
    <t>371564</t>
  </si>
  <si>
    <t>371569</t>
  </si>
  <si>
    <t>371292</t>
  </si>
  <si>
    <t>371330</t>
  </si>
  <si>
    <t>371332</t>
  </si>
  <si>
    <t>371401</t>
  </si>
  <si>
    <t>371406</t>
  </si>
  <si>
    <t>371414</t>
  </si>
  <si>
    <t>371430</t>
  </si>
  <si>
    <t>371441</t>
  </si>
  <si>
    <t>371461</t>
  </si>
  <si>
    <t>371462</t>
  </si>
  <si>
    <t>371476</t>
  </si>
  <si>
    <t>371497</t>
  </si>
  <si>
    <t>371560</t>
  </si>
  <si>
    <t>371566</t>
  </si>
  <si>
    <t>371570</t>
  </si>
  <si>
    <t>371571</t>
  </si>
  <si>
    <t>280181</t>
  </si>
  <si>
    <t>280287</t>
  </si>
  <si>
    <t>371518</t>
  </si>
  <si>
    <t>Датчик температуры p/n 69-6 KSB</t>
  </si>
  <si>
    <t>Шкаф управления P/n 96842002 Grundfos</t>
  </si>
  <si>
    <t>Нагреватель 200847400 Automa</t>
  </si>
  <si>
    <t>Датчик РАТ4/0118 к ETC</t>
  </si>
  <si>
    <t>Привод КПП 2108-1703138-10</t>
  </si>
  <si>
    <t>Нагреватель 07A073C4 к Flowserve</t>
  </si>
  <si>
    <t>Преобразователь SVTH 3K7 A60 30 P Nidec</t>
  </si>
  <si>
    <t>Датчик давления Caterpillar 344692-235</t>
  </si>
  <si>
    <t>Кран консольный ручной КК-0,5-3-5</t>
  </si>
  <si>
    <t>Шкаф тиристорный ШТПН-200-380УХЛ4</t>
  </si>
  <si>
    <t>Нагреватель 040637.01.25, EXHEAT</t>
  </si>
  <si>
    <t>Кран КПЛВ.492826.010-23 150х16 A фл.кр.</t>
  </si>
  <si>
    <t>Шкаф распределительный MES 80.60.25</t>
  </si>
  <si>
    <t>Электропарогенератор ЭПГМ-(133х2)-3НТ</t>
  </si>
  <si>
    <t>Емкость 1 м3 Д800 09Г2С</t>
  </si>
  <si>
    <t>Шкаф управления 03000-RTU-01</t>
  </si>
  <si>
    <t>Вентилятор В-Ц14-46-2,5Р1-ЛО-2,2/3000</t>
  </si>
  <si>
    <t>Теплообменник 400ТКГ-1,6-М1/20Г-3-2-У</t>
  </si>
  <si>
    <t>Устройство УЭРВ-1М А150 150х64 с МЭП</t>
  </si>
  <si>
    <t>Подстанция 2КТПП 630М/6/0,4У3</t>
  </si>
  <si>
    <t>Тяга СИН61.00.103.001</t>
  </si>
  <si>
    <t>Смеситель СМС-500-4-У1</t>
  </si>
  <si>
    <t>Электрообогрев насоса ПК 4222.00.000</t>
  </si>
  <si>
    <t>Нагреватель баковый НР-3000-5600</t>
  </si>
  <si>
    <t>Фильтр SAB-F450-DN200-PN10</t>
  </si>
  <si>
    <t>Кран предохранительный КП</t>
  </si>
  <si>
    <t>Конденсатор SR-63-100 10х12</t>
  </si>
  <si>
    <t>Коробка соединительная Е900/PTB601</t>
  </si>
  <si>
    <t>Пост управления кнопочный ПКТ-40 У2</t>
  </si>
  <si>
    <t>Шкаф коммутационный ШК-6КВ б/у</t>
  </si>
  <si>
    <t>Датчик уровня к СГТ-микро</t>
  </si>
  <si>
    <t>Шкаф ПЛК 3000-FE-822</t>
  </si>
  <si>
    <t>Шкаф ШПТ-80 П-0813-1909-01</t>
  </si>
  <si>
    <t>Нагреватель Sarel 150Вт NSYCR150WU2C</t>
  </si>
  <si>
    <t>Пост управления МСР 090.02-201</t>
  </si>
  <si>
    <t>Шкаф ШПТ.1-60.60.60</t>
  </si>
  <si>
    <t>Электронагреватель ТЭНБ-3,75Z220</t>
  </si>
  <si>
    <t>Преобразователь частотный ВМ0200-0.75</t>
  </si>
  <si>
    <t>Пульт для управления NEC KT-RC</t>
  </si>
  <si>
    <t>Панель Siemens 6AV3607-1JC20-0AX2</t>
  </si>
  <si>
    <t>Метран271-03-120-1,0-Н10-(0-600)ГП</t>
  </si>
  <si>
    <t>Подстанция 2КТП-400/6/0,4 ХЛ1</t>
  </si>
  <si>
    <t>36</t>
  </si>
  <si>
    <t>38</t>
  </si>
  <si>
    <t>95</t>
  </si>
  <si>
    <t>Лот № 2021/07 - МТР для объекта Битумная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</si>
</sst>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3" fontId="50" fillId="0" borderId="10" xfId="68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3" fontId="50" fillId="0" borderId="10" xfId="68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1" fontId="50" fillId="33" borderId="10" xfId="65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3" fontId="50" fillId="0" borderId="10" xfId="68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171" fontId="2" fillId="0" borderId="10" xfId="65" applyFont="1" applyBorder="1" applyAlignment="1">
      <alignment horizontal="center" vertical="center"/>
    </xf>
    <xf numFmtId="171" fontId="4" fillId="0" borderId="0" xfId="65" applyFont="1" applyAlignment="1">
      <alignment horizontal="center" vertical="center" wrapText="1"/>
    </xf>
    <xf numFmtId="171" fontId="4" fillId="33" borderId="10" xfId="65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3" fontId="1" fillId="33" borderId="14" xfId="68" applyFont="1" applyFill="1" applyBorder="1" applyAlignment="1">
      <alignment horizontal="center" vertical="center" wrapText="1"/>
    </xf>
    <xf numFmtId="43" fontId="1" fillId="33" borderId="16" xfId="68" applyFont="1" applyFill="1" applyBorder="1" applyAlignment="1">
      <alignment horizontal="center" vertical="center" wrapText="1"/>
    </xf>
    <xf numFmtId="43" fontId="1" fillId="33" borderId="15" xfId="68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55" applyFont="1" applyFill="1" applyBorder="1" applyAlignment="1">
      <alignment horizontal="center" vertical="center" wrapText="1"/>
      <protection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5" xfId="55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="85" zoomScaleSheetLayoutView="85" workbookViewId="0" topLeftCell="A1">
      <selection activeCell="A3" sqref="A3"/>
    </sheetView>
  </sheetViews>
  <sheetFormatPr defaultColWidth="7.00390625" defaultRowHeight="12.75"/>
  <cols>
    <col min="1" max="1" width="20.125" style="1" customWidth="1"/>
    <col min="2" max="2" width="8.125" style="1" bestFit="1" customWidth="1"/>
    <col min="3" max="3" width="10.625" style="1" customWidth="1"/>
    <col min="4" max="4" width="42.00390625" style="2" customWidth="1"/>
    <col min="5" max="5" width="10.25390625" style="1" customWidth="1"/>
    <col min="6" max="6" width="10.625" style="2" customWidth="1"/>
    <col min="7" max="7" width="18.625" style="2" customWidth="1"/>
    <col min="8" max="8" width="12.375" style="2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26.625" style="2" bestFit="1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7" customHeight="1">
      <c r="A2" s="58" t="s">
        <v>129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1" t="s">
        <v>16</v>
      </c>
      <c r="N3" s="13"/>
      <c r="O3" s="13"/>
    </row>
    <row r="4" spans="1:15" s="3" customFormat="1" ht="22.5" customHeight="1">
      <c r="A4" s="63" t="s">
        <v>0</v>
      </c>
      <c r="B4" s="52" t="s">
        <v>2</v>
      </c>
      <c r="C4" s="56"/>
      <c r="D4" s="56"/>
      <c r="E4" s="56"/>
      <c r="F4" s="56"/>
      <c r="G4" s="56"/>
      <c r="H4" s="56"/>
      <c r="I4" s="56"/>
      <c r="J4" s="53"/>
      <c r="K4" s="60" t="s">
        <v>28</v>
      </c>
      <c r="L4" s="47" t="s">
        <v>29</v>
      </c>
      <c r="M4" s="45" t="s">
        <v>17</v>
      </c>
      <c r="N4" s="45" t="s">
        <v>18</v>
      </c>
      <c r="O4" s="45" t="s">
        <v>4</v>
      </c>
    </row>
    <row r="5" spans="1:15" s="3" customFormat="1" ht="25.5" customHeight="1">
      <c r="A5" s="64"/>
      <c r="B5" s="45" t="s">
        <v>27</v>
      </c>
      <c r="C5" s="45" t="s">
        <v>30</v>
      </c>
      <c r="D5" s="45" t="s">
        <v>15</v>
      </c>
      <c r="E5" s="45" t="s">
        <v>10</v>
      </c>
      <c r="F5" s="45" t="s">
        <v>11</v>
      </c>
      <c r="G5" s="52" t="s">
        <v>12</v>
      </c>
      <c r="H5" s="53"/>
      <c r="I5" s="45" t="s">
        <v>13</v>
      </c>
      <c r="J5" s="45" t="s">
        <v>14</v>
      </c>
      <c r="K5" s="61"/>
      <c r="L5" s="48"/>
      <c r="M5" s="59"/>
      <c r="N5" s="59"/>
      <c r="O5" s="59"/>
    </row>
    <row r="6" spans="1:15" s="3" customFormat="1" ht="26.25" customHeight="1">
      <c r="A6" s="65"/>
      <c r="B6" s="46"/>
      <c r="C6" s="46"/>
      <c r="D6" s="46"/>
      <c r="E6" s="46"/>
      <c r="F6" s="46"/>
      <c r="G6" s="11" t="s">
        <v>5</v>
      </c>
      <c r="H6" s="11" t="s">
        <v>6</v>
      </c>
      <c r="I6" s="46"/>
      <c r="J6" s="46"/>
      <c r="K6" s="62"/>
      <c r="L6" s="49"/>
      <c r="M6" s="46"/>
      <c r="N6" s="46"/>
      <c r="O6" s="46"/>
    </row>
    <row r="7" spans="1:15" s="5" customFormat="1" ht="15.7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8</v>
      </c>
      <c r="L7" s="9">
        <v>9</v>
      </c>
      <c r="M7" s="8">
        <v>12</v>
      </c>
      <c r="N7" s="8">
        <v>13</v>
      </c>
      <c r="O7" s="9">
        <v>14</v>
      </c>
    </row>
    <row r="8" spans="1:15" s="10" customFormat="1" ht="15">
      <c r="A8" s="34">
        <v>1</v>
      </c>
      <c r="B8" s="30">
        <v>1605799</v>
      </c>
      <c r="C8" s="30" t="s">
        <v>35</v>
      </c>
      <c r="D8" s="31" t="s">
        <v>84</v>
      </c>
      <c r="E8" s="31" t="s">
        <v>32</v>
      </c>
      <c r="F8" s="33">
        <v>13</v>
      </c>
      <c r="G8" s="33" t="s">
        <v>26</v>
      </c>
      <c r="H8" s="30" t="s">
        <v>126</v>
      </c>
      <c r="I8" s="27"/>
      <c r="J8" s="32"/>
      <c r="K8" s="38">
        <v>5387.42</v>
      </c>
      <c r="L8" s="41">
        <f>ROUND(K8*F8,2)</f>
        <v>70036.46</v>
      </c>
      <c r="M8" s="35"/>
      <c r="N8" s="36"/>
      <c r="O8" s="37"/>
    </row>
    <row r="9" spans="1:15" s="10" customFormat="1" ht="15">
      <c r="A9" s="34">
        <v>2</v>
      </c>
      <c r="B9" s="30">
        <v>1237730</v>
      </c>
      <c r="C9" s="30" t="s">
        <v>36</v>
      </c>
      <c r="D9" s="31" t="s">
        <v>85</v>
      </c>
      <c r="E9" s="31" t="s">
        <v>32</v>
      </c>
      <c r="F9" s="33">
        <v>4</v>
      </c>
      <c r="G9" s="33" t="s">
        <v>26</v>
      </c>
      <c r="H9" s="30" t="s">
        <v>126</v>
      </c>
      <c r="I9" s="27"/>
      <c r="J9" s="32"/>
      <c r="K9" s="38">
        <v>162711.86</v>
      </c>
      <c r="L9" s="41">
        <f aca="true" t="shared" si="0" ref="L9:L57">ROUND(K9*F9,2)</f>
        <v>650847.44</v>
      </c>
      <c r="M9" s="35"/>
      <c r="N9" s="36"/>
      <c r="O9" s="37"/>
    </row>
    <row r="10" spans="1:15" s="10" customFormat="1" ht="15">
      <c r="A10" s="34">
        <v>3</v>
      </c>
      <c r="B10" s="30">
        <v>1711007</v>
      </c>
      <c r="C10" s="30" t="s">
        <v>37</v>
      </c>
      <c r="D10" s="31" t="s">
        <v>86</v>
      </c>
      <c r="E10" s="31" t="s">
        <v>32</v>
      </c>
      <c r="F10" s="33">
        <v>121</v>
      </c>
      <c r="G10" s="33" t="s">
        <v>26</v>
      </c>
      <c r="H10" s="30" t="s">
        <v>126</v>
      </c>
      <c r="I10" s="27"/>
      <c r="J10" s="32"/>
      <c r="K10" s="38">
        <v>12103.01</v>
      </c>
      <c r="L10" s="41">
        <f t="shared" si="0"/>
        <v>1464464.21</v>
      </c>
      <c r="M10" s="35"/>
      <c r="N10" s="36"/>
      <c r="O10" s="37"/>
    </row>
    <row r="11" spans="1:15" s="10" customFormat="1" ht="15">
      <c r="A11" s="34">
        <v>4</v>
      </c>
      <c r="B11" s="30">
        <v>1711007</v>
      </c>
      <c r="C11" s="30" t="s">
        <v>38</v>
      </c>
      <c r="D11" s="31" t="s">
        <v>86</v>
      </c>
      <c r="E11" s="31" t="s">
        <v>32</v>
      </c>
      <c r="F11" s="33">
        <v>3</v>
      </c>
      <c r="G11" s="33" t="s">
        <v>26</v>
      </c>
      <c r="H11" s="30" t="s">
        <v>126</v>
      </c>
      <c r="I11" s="27"/>
      <c r="J11" s="32"/>
      <c r="K11" s="38">
        <v>13979.59</v>
      </c>
      <c r="L11" s="41">
        <f t="shared" si="0"/>
        <v>41938.77</v>
      </c>
      <c r="M11" s="35"/>
      <c r="N11" s="36"/>
      <c r="O11" s="37"/>
    </row>
    <row r="12" spans="1:15" s="10" customFormat="1" ht="15">
      <c r="A12" s="34">
        <v>5</v>
      </c>
      <c r="B12" s="30">
        <v>1711007</v>
      </c>
      <c r="C12" s="30" t="s">
        <v>39</v>
      </c>
      <c r="D12" s="31" t="s">
        <v>86</v>
      </c>
      <c r="E12" s="31" t="s">
        <v>32</v>
      </c>
      <c r="F12" s="33">
        <v>30</v>
      </c>
      <c r="G12" s="33" t="s">
        <v>26</v>
      </c>
      <c r="H12" s="30" t="s">
        <v>126</v>
      </c>
      <c r="I12" s="27"/>
      <c r="J12" s="32"/>
      <c r="K12" s="38">
        <v>15186.8</v>
      </c>
      <c r="L12" s="41">
        <f t="shared" si="0"/>
        <v>455604</v>
      </c>
      <c r="M12" s="35"/>
      <c r="N12" s="36"/>
      <c r="O12" s="37"/>
    </row>
    <row r="13" spans="1:15" s="10" customFormat="1" ht="15">
      <c r="A13" s="34">
        <v>6</v>
      </c>
      <c r="B13" s="30">
        <v>1616462</v>
      </c>
      <c r="C13" s="30" t="s">
        <v>40</v>
      </c>
      <c r="D13" s="31" t="s">
        <v>87</v>
      </c>
      <c r="E13" s="31" t="s">
        <v>32</v>
      </c>
      <c r="F13" s="33">
        <v>2</v>
      </c>
      <c r="G13" s="33" t="s">
        <v>26</v>
      </c>
      <c r="H13" s="30" t="s">
        <v>126</v>
      </c>
      <c r="I13" s="27"/>
      <c r="J13" s="32"/>
      <c r="K13" s="38">
        <v>154348.8</v>
      </c>
      <c r="L13" s="41">
        <f t="shared" si="0"/>
        <v>308697.6</v>
      </c>
      <c r="M13" s="35"/>
      <c r="N13" s="36"/>
      <c r="O13" s="37"/>
    </row>
    <row r="14" spans="1:15" s="10" customFormat="1" ht="15">
      <c r="A14" s="34">
        <v>7</v>
      </c>
      <c r="B14" s="30">
        <v>1300333</v>
      </c>
      <c r="C14" s="30" t="s">
        <v>41</v>
      </c>
      <c r="D14" s="31" t="s">
        <v>88</v>
      </c>
      <c r="E14" s="31" t="s">
        <v>32</v>
      </c>
      <c r="F14" s="33">
        <v>29</v>
      </c>
      <c r="G14" s="33" t="s">
        <v>26</v>
      </c>
      <c r="H14" s="30" t="s">
        <v>126</v>
      </c>
      <c r="I14" s="27"/>
      <c r="J14" s="32"/>
      <c r="K14" s="38">
        <v>18443.37</v>
      </c>
      <c r="L14" s="41">
        <f t="shared" si="0"/>
        <v>534857.73</v>
      </c>
      <c r="M14" s="35"/>
      <c r="N14" s="36"/>
      <c r="O14" s="37"/>
    </row>
    <row r="15" spans="1:15" s="10" customFormat="1" ht="15">
      <c r="A15" s="34">
        <v>8</v>
      </c>
      <c r="B15" s="30">
        <v>1381227</v>
      </c>
      <c r="C15" s="30" t="s">
        <v>42</v>
      </c>
      <c r="D15" s="31" t="s">
        <v>89</v>
      </c>
      <c r="E15" s="31" t="s">
        <v>32</v>
      </c>
      <c r="F15" s="33">
        <v>3</v>
      </c>
      <c r="G15" s="33" t="s">
        <v>26</v>
      </c>
      <c r="H15" s="30" t="s">
        <v>126</v>
      </c>
      <c r="I15" s="27"/>
      <c r="J15" s="32"/>
      <c r="K15" s="38">
        <v>38559.64</v>
      </c>
      <c r="L15" s="41">
        <f t="shared" si="0"/>
        <v>115678.92</v>
      </c>
      <c r="M15" s="35"/>
      <c r="N15" s="36"/>
      <c r="O15" s="37"/>
    </row>
    <row r="16" spans="1:15" s="10" customFormat="1" ht="30">
      <c r="A16" s="34">
        <v>9</v>
      </c>
      <c r="B16" s="30">
        <v>1818902</v>
      </c>
      <c r="C16" s="30" t="s">
        <v>43</v>
      </c>
      <c r="D16" s="31" t="s">
        <v>90</v>
      </c>
      <c r="E16" s="31" t="s">
        <v>32</v>
      </c>
      <c r="F16" s="33">
        <v>3</v>
      </c>
      <c r="G16" s="33" t="s">
        <v>26</v>
      </c>
      <c r="H16" s="30" t="s">
        <v>126</v>
      </c>
      <c r="I16" s="27"/>
      <c r="J16" s="32"/>
      <c r="K16" s="38">
        <v>233874.11</v>
      </c>
      <c r="L16" s="41">
        <f t="shared" si="0"/>
        <v>701622.33</v>
      </c>
      <c r="M16" s="35"/>
      <c r="N16" s="36"/>
      <c r="O16" s="37"/>
    </row>
    <row r="17" spans="1:15" s="10" customFormat="1" ht="15">
      <c r="A17" s="34">
        <v>10</v>
      </c>
      <c r="B17" s="30">
        <v>1579757</v>
      </c>
      <c r="C17" s="30" t="s">
        <v>44</v>
      </c>
      <c r="D17" s="31" t="s">
        <v>91</v>
      </c>
      <c r="E17" s="31" t="s">
        <v>32</v>
      </c>
      <c r="F17" s="33">
        <v>2</v>
      </c>
      <c r="G17" s="33" t="s">
        <v>26</v>
      </c>
      <c r="H17" s="30" t="s">
        <v>126</v>
      </c>
      <c r="I17" s="27"/>
      <c r="J17" s="32"/>
      <c r="K17" s="38">
        <v>11420.85</v>
      </c>
      <c r="L17" s="41">
        <f t="shared" si="0"/>
        <v>22841.7</v>
      </c>
      <c r="M17" s="35"/>
      <c r="N17" s="36"/>
      <c r="O17" s="37"/>
    </row>
    <row r="18" spans="1:15" s="10" customFormat="1" ht="15">
      <c r="A18" s="34">
        <v>11</v>
      </c>
      <c r="B18" s="30">
        <v>1749199</v>
      </c>
      <c r="C18" s="30" t="s">
        <v>45</v>
      </c>
      <c r="D18" s="31" t="s">
        <v>92</v>
      </c>
      <c r="E18" s="31" t="s">
        <v>32</v>
      </c>
      <c r="F18" s="33">
        <v>15</v>
      </c>
      <c r="G18" s="33" t="s">
        <v>26</v>
      </c>
      <c r="H18" s="30" t="s">
        <v>126</v>
      </c>
      <c r="I18" s="27"/>
      <c r="J18" s="32"/>
      <c r="K18" s="38">
        <v>24680.46</v>
      </c>
      <c r="L18" s="41">
        <f t="shared" si="0"/>
        <v>370206.9</v>
      </c>
      <c r="M18" s="35"/>
      <c r="N18" s="36"/>
      <c r="O18" s="37"/>
    </row>
    <row r="19" spans="1:15" s="10" customFormat="1" ht="15">
      <c r="A19" s="34">
        <v>12</v>
      </c>
      <c r="B19" s="30">
        <v>1021147</v>
      </c>
      <c r="C19" s="30" t="s">
        <v>46</v>
      </c>
      <c r="D19" s="31" t="s">
        <v>93</v>
      </c>
      <c r="E19" s="31" t="s">
        <v>33</v>
      </c>
      <c r="F19" s="33">
        <v>1</v>
      </c>
      <c r="G19" s="33" t="s">
        <v>26</v>
      </c>
      <c r="H19" s="30" t="s">
        <v>126</v>
      </c>
      <c r="I19" s="27"/>
      <c r="J19" s="32"/>
      <c r="K19" s="38">
        <v>319552.48</v>
      </c>
      <c r="L19" s="41">
        <f t="shared" si="0"/>
        <v>319552.48</v>
      </c>
      <c r="M19" s="35"/>
      <c r="N19" s="36"/>
      <c r="O19" s="37"/>
    </row>
    <row r="20" spans="1:15" s="10" customFormat="1" ht="15">
      <c r="A20" s="34">
        <v>13</v>
      </c>
      <c r="B20" s="30">
        <v>1455342</v>
      </c>
      <c r="C20" s="30" t="s">
        <v>47</v>
      </c>
      <c r="D20" s="31" t="s">
        <v>94</v>
      </c>
      <c r="E20" s="31" t="s">
        <v>32</v>
      </c>
      <c r="F20" s="33">
        <v>189</v>
      </c>
      <c r="G20" s="33" t="s">
        <v>26</v>
      </c>
      <c r="H20" s="30" t="s">
        <v>126</v>
      </c>
      <c r="I20" s="27"/>
      <c r="J20" s="32"/>
      <c r="K20" s="38">
        <v>8298.96</v>
      </c>
      <c r="L20" s="41">
        <f t="shared" si="0"/>
        <v>1568503.44</v>
      </c>
      <c r="M20" s="35"/>
      <c r="N20" s="36"/>
      <c r="O20" s="37"/>
    </row>
    <row r="21" spans="1:15" s="10" customFormat="1" ht="15">
      <c r="A21" s="34">
        <v>14</v>
      </c>
      <c r="B21" s="30">
        <v>1098120</v>
      </c>
      <c r="C21" s="30" t="s">
        <v>48</v>
      </c>
      <c r="D21" s="31" t="s">
        <v>95</v>
      </c>
      <c r="E21" s="31" t="s">
        <v>33</v>
      </c>
      <c r="F21" s="33">
        <v>2</v>
      </c>
      <c r="G21" s="33" t="s">
        <v>26</v>
      </c>
      <c r="H21" s="30" t="s">
        <v>126</v>
      </c>
      <c r="I21" s="27"/>
      <c r="J21" s="32"/>
      <c r="K21" s="38">
        <v>37207.47</v>
      </c>
      <c r="L21" s="41">
        <f t="shared" si="0"/>
        <v>74414.94</v>
      </c>
      <c r="M21" s="35"/>
      <c r="N21" s="36"/>
      <c r="O21" s="37"/>
    </row>
    <row r="22" spans="1:15" s="10" customFormat="1" ht="15">
      <c r="A22" s="34">
        <v>15</v>
      </c>
      <c r="B22" s="30">
        <v>1021147</v>
      </c>
      <c r="C22" s="30" t="s">
        <v>49</v>
      </c>
      <c r="D22" s="31" t="s">
        <v>93</v>
      </c>
      <c r="E22" s="31" t="s">
        <v>33</v>
      </c>
      <c r="F22" s="33">
        <v>4</v>
      </c>
      <c r="G22" s="33" t="s">
        <v>26</v>
      </c>
      <c r="H22" s="30" t="s">
        <v>126</v>
      </c>
      <c r="I22" s="27"/>
      <c r="J22" s="32"/>
      <c r="K22" s="38">
        <v>319552.48</v>
      </c>
      <c r="L22" s="41">
        <f t="shared" si="0"/>
        <v>1278209.92</v>
      </c>
      <c r="M22" s="35"/>
      <c r="N22" s="36"/>
      <c r="O22" s="37"/>
    </row>
    <row r="23" spans="1:15" s="10" customFormat="1" ht="15">
      <c r="A23" s="34">
        <v>16</v>
      </c>
      <c r="B23" s="30">
        <v>1341873</v>
      </c>
      <c r="C23" s="30" t="s">
        <v>50</v>
      </c>
      <c r="D23" s="31" t="s">
        <v>96</v>
      </c>
      <c r="E23" s="31" t="s">
        <v>32</v>
      </c>
      <c r="F23" s="33">
        <v>1</v>
      </c>
      <c r="G23" s="33" t="s">
        <v>26</v>
      </c>
      <c r="H23" s="30" t="s">
        <v>126</v>
      </c>
      <c r="I23" s="27"/>
      <c r="J23" s="32"/>
      <c r="K23" s="38">
        <v>144641.96</v>
      </c>
      <c r="L23" s="41">
        <f t="shared" si="0"/>
        <v>144641.96</v>
      </c>
      <c r="M23" s="35"/>
      <c r="N23" s="36"/>
      <c r="O23" s="37"/>
    </row>
    <row r="24" spans="1:15" s="10" customFormat="1" ht="15">
      <c r="A24" s="34">
        <v>17</v>
      </c>
      <c r="B24" s="30">
        <v>1456405</v>
      </c>
      <c r="C24" s="30" t="s">
        <v>51</v>
      </c>
      <c r="D24" s="31" t="s">
        <v>97</v>
      </c>
      <c r="E24" s="31" t="s">
        <v>32</v>
      </c>
      <c r="F24" s="33">
        <v>1</v>
      </c>
      <c r="G24" s="33" t="s">
        <v>26</v>
      </c>
      <c r="H24" s="30" t="s">
        <v>126</v>
      </c>
      <c r="I24" s="27"/>
      <c r="J24" s="32"/>
      <c r="K24" s="38">
        <v>215836.68</v>
      </c>
      <c r="L24" s="41">
        <f t="shared" si="0"/>
        <v>215836.68</v>
      </c>
      <c r="M24" s="35"/>
      <c r="N24" s="36"/>
      <c r="O24" s="37"/>
    </row>
    <row r="25" spans="1:15" s="10" customFormat="1" ht="15">
      <c r="A25" s="34">
        <v>18</v>
      </c>
      <c r="B25" s="30">
        <v>1455342</v>
      </c>
      <c r="C25" s="30" t="s">
        <v>52</v>
      </c>
      <c r="D25" s="31" t="s">
        <v>94</v>
      </c>
      <c r="E25" s="31" t="s">
        <v>32</v>
      </c>
      <c r="F25" s="33">
        <v>94</v>
      </c>
      <c r="G25" s="33" t="s">
        <v>26</v>
      </c>
      <c r="H25" s="30" t="s">
        <v>126</v>
      </c>
      <c r="I25" s="27"/>
      <c r="J25" s="32"/>
      <c r="K25" s="38">
        <v>11382.75</v>
      </c>
      <c r="L25" s="41">
        <f t="shared" si="0"/>
        <v>1069978.5</v>
      </c>
      <c r="M25" s="35"/>
      <c r="N25" s="36"/>
      <c r="O25" s="37"/>
    </row>
    <row r="26" spans="1:15" s="10" customFormat="1" ht="15">
      <c r="A26" s="34">
        <v>19</v>
      </c>
      <c r="B26" s="30">
        <v>1019086</v>
      </c>
      <c r="C26" s="30" t="s">
        <v>53</v>
      </c>
      <c r="D26" s="31" t="s">
        <v>98</v>
      </c>
      <c r="E26" s="31" t="s">
        <v>32</v>
      </c>
      <c r="F26" s="33">
        <v>1</v>
      </c>
      <c r="G26" s="33" t="s">
        <v>26</v>
      </c>
      <c r="H26" s="30" t="s">
        <v>126</v>
      </c>
      <c r="I26" s="27"/>
      <c r="J26" s="32"/>
      <c r="K26" s="38">
        <v>166282.81</v>
      </c>
      <c r="L26" s="41">
        <f t="shared" si="0"/>
        <v>166282.81</v>
      </c>
      <c r="M26" s="35"/>
      <c r="N26" s="36"/>
      <c r="O26" s="37"/>
    </row>
    <row r="27" spans="1:15" s="10" customFormat="1" ht="15">
      <c r="A27" s="34">
        <v>20</v>
      </c>
      <c r="B27" s="30">
        <v>1528794</v>
      </c>
      <c r="C27" s="30" t="s">
        <v>54</v>
      </c>
      <c r="D27" s="31" t="s">
        <v>99</v>
      </c>
      <c r="E27" s="31" t="s">
        <v>32</v>
      </c>
      <c r="F27" s="33">
        <v>1</v>
      </c>
      <c r="G27" s="33" t="s">
        <v>26</v>
      </c>
      <c r="H27" s="30" t="s">
        <v>126</v>
      </c>
      <c r="I27" s="27"/>
      <c r="J27" s="32"/>
      <c r="K27" s="38">
        <v>144641.96</v>
      </c>
      <c r="L27" s="41">
        <f t="shared" si="0"/>
        <v>144641.96</v>
      </c>
      <c r="M27" s="35"/>
      <c r="N27" s="36"/>
      <c r="O27" s="37"/>
    </row>
    <row r="28" spans="1:15" s="10" customFormat="1" ht="15">
      <c r="A28" s="34">
        <v>21</v>
      </c>
      <c r="B28" s="30">
        <v>1041039</v>
      </c>
      <c r="C28" s="30" t="s">
        <v>55</v>
      </c>
      <c r="D28" s="31" t="s">
        <v>100</v>
      </c>
      <c r="E28" s="31" t="s">
        <v>32</v>
      </c>
      <c r="F28" s="33">
        <v>1</v>
      </c>
      <c r="G28" s="33" t="s">
        <v>26</v>
      </c>
      <c r="H28" s="30" t="s">
        <v>126</v>
      </c>
      <c r="I28" s="27"/>
      <c r="J28" s="32"/>
      <c r="K28" s="38">
        <v>17346.3</v>
      </c>
      <c r="L28" s="41">
        <f t="shared" si="0"/>
        <v>17346.3</v>
      </c>
      <c r="M28" s="35"/>
      <c r="N28" s="36"/>
      <c r="O28" s="37"/>
    </row>
    <row r="29" spans="1:15" s="10" customFormat="1" ht="15">
      <c r="A29" s="34">
        <v>22</v>
      </c>
      <c r="B29" s="30">
        <v>1850747</v>
      </c>
      <c r="C29" s="30" t="s">
        <v>56</v>
      </c>
      <c r="D29" s="31" t="s">
        <v>101</v>
      </c>
      <c r="E29" s="31" t="s">
        <v>32</v>
      </c>
      <c r="F29" s="33">
        <v>1</v>
      </c>
      <c r="G29" s="33" t="s">
        <v>26</v>
      </c>
      <c r="H29" s="30" t="s">
        <v>126</v>
      </c>
      <c r="I29" s="27"/>
      <c r="J29" s="32"/>
      <c r="K29" s="38">
        <v>1567226.2</v>
      </c>
      <c r="L29" s="41">
        <f t="shared" si="0"/>
        <v>1567226.2</v>
      </c>
      <c r="M29" s="35"/>
      <c r="N29" s="36"/>
      <c r="O29" s="37"/>
    </row>
    <row r="30" spans="1:15" s="10" customFormat="1" ht="15">
      <c r="A30" s="34">
        <v>23</v>
      </c>
      <c r="B30" s="30">
        <v>1455342</v>
      </c>
      <c r="C30" s="30" t="s">
        <v>57</v>
      </c>
      <c r="D30" s="31" t="s">
        <v>94</v>
      </c>
      <c r="E30" s="31" t="s">
        <v>32</v>
      </c>
      <c r="F30" s="33">
        <v>33</v>
      </c>
      <c r="G30" s="33" t="s">
        <v>26</v>
      </c>
      <c r="H30" s="30" t="s">
        <v>126</v>
      </c>
      <c r="I30" s="27"/>
      <c r="J30" s="32"/>
      <c r="K30" s="38">
        <v>17032.58</v>
      </c>
      <c r="L30" s="41">
        <f t="shared" si="0"/>
        <v>562075.14</v>
      </c>
      <c r="M30" s="35"/>
      <c r="N30" s="36"/>
      <c r="O30" s="37"/>
    </row>
    <row r="31" spans="1:15" s="10" customFormat="1" ht="15">
      <c r="A31" s="34">
        <v>24</v>
      </c>
      <c r="B31" s="30">
        <v>1455342</v>
      </c>
      <c r="C31" s="30" t="s">
        <v>58</v>
      </c>
      <c r="D31" s="31" t="s">
        <v>94</v>
      </c>
      <c r="E31" s="31" t="s">
        <v>32</v>
      </c>
      <c r="F31" s="33">
        <v>300</v>
      </c>
      <c r="G31" s="33" t="s">
        <v>26</v>
      </c>
      <c r="H31" s="30" t="s">
        <v>126</v>
      </c>
      <c r="I31" s="27"/>
      <c r="J31" s="32"/>
      <c r="K31" s="38">
        <v>13602.97</v>
      </c>
      <c r="L31" s="41">
        <f t="shared" si="0"/>
        <v>4080891</v>
      </c>
      <c r="M31" s="35"/>
      <c r="N31" s="36"/>
      <c r="O31" s="37"/>
    </row>
    <row r="32" spans="1:15" s="10" customFormat="1" ht="15">
      <c r="A32" s="34">
        <v>25</v>
      </c>
      <c r="B32" s="30">
        <v>1455342</v>
      </c>
      <c r="C32" s="30" t="s">
        <v>59</v>
      </c>
      <c r="D32" s="31" t="s">
        <v>94</v>
      </c>
      <c r="E32" s="31" t="s">
        <v>32</v>
      </c>
      <c r="F32" s="33">
        <v>33</v>
      </c>
      <c r="G32" s="33" t="s">
        <v>26</v>
      </c>
      <c r="H32" s="30" t="s">
        <v>126</v>
      </c>
      <c r="I32" s="27"/>
      <c r="J32" s="32"/>
      <c r="K32" s="38">
        <v>16686.76</v>
      </c>
      <c r="L32" s="41">
        <f t="shared" si="0"/>
        <v>550663.08</v>
      </c>
      <c r="M32" s="35"/>
      <c r="N32" s="36"/>
      <c r="O32" s="37"/>
    </row>
    <row r="33" spans="1:15" s="10" customFormat="1" ht="15">
      <c r="A33" s="34">
        <v>26</v>
      </c>
      <c r="B33" s="30">
        <v>1024177</v>
      </c>
      <c r="C33" s="30" t="s">
        <v>60</v>
      </c>
      <c r="D33" s="31" t="s">
        <v>102</v>
      </c>
      <c r="E33" s="31" t="s">
        <v>33</v>
      </c>
      <c r="F33" s="33">
        <v>1</v>
      </c>
      <c r="G33" s="33" t="s">
        <v>26</v>
      </c>
      <c r="H33" s="30" t="s">
        <v>126</v>
      </c>
      <c r="I33" s="27"/>
      <c r="J33" s="32"/>
      <c r="K33" s="38">
        <v>1211791.09</v>
      </c>
      <c r="L33" s="41">
        <f t="shared" si="0"/>
        <v>1211791.09</v>
      </c>
      <c r="M33" s="35"/>
      <c r="N33" s="36"/>
      <c r="O33" s="37"/>
    </row>
    <row r="34" spans="1:15" s="10" customFormat="1" ht="15">
      <c r="A34" s="34">
        <v>27</v>
      </c>
      <c r="B34" s="30">
        <v>1007224</v>
      </c>
      <c r="C34" s="30" t="s">
        <v>61</v>
      </c>
      <c r="D34" s="31" t="s">
        <v>103</v>
      </c>
      <c r="E34" s="31" t="s">
        <v>33</v>
      </c>
      <c r="F34" s="33">
        <v>1</v>
      </c>
      <c r="G34" s="33" t="s">
        <v>26</v>
      </c>
      <c r="H34" s="30" t="s">
        <v>126</v>
      </c>
      <c r="I34" s="27"/>
      <c r="J34" s="32"/>
      <c r="K34" s="38">
        <v>631484.76</v>
      </c>
      <c r="L34" s="41">
        <f t="shared" si="0"/>
        <v>631484.76</v>
      </c>
      <c r="M34" s="35"/>
      <c r="N34" s="36"/>
      <c r="O34" s="37"/>
    </row>
    <row r="35" spans="1:15" s="10" customFormat="1" ht="15">
      <c r="A35" s="34">
        <v>28</v>
      </c>
      <c r="B35" s="30">
        <v>1760150</v>
      </c>
      <c r="C35" s="30" t="s">
        <v>62</v>
      </c>
      <c r="D35" s="31" t="s">
        <v>104</v>
      </c>
      <c r="E35" s="31" t="s">
        <v>32</v>
      </c>
      <c r="F35" s="33">
        <v>1</v>
      </c>
      <c r="G35" s="33" t="s">
        <v>26</v>
      </c>
      <c r="H35" s="30" t="s">
        <v>126</v>
      </c>
      <c r="I35" s="27"/>
      <c r="J35" s="32"/>
      <c r="K35" s="38">
        <v>2553670.92</v>
      </c>
      <c r="L35" s="41">
        <f t="shared" si="0"/>
        <v>2553670.92</v>
      </c>
      <c r="M35" s="35"/>
      <c r="N35" s="36"/>
      <c r="O35" s="37"/>
    </row>
    <row r="36" spans="1:15" s="10" customFormat="1" ht="15">
      <c r="A36" s="34">
        <v>29</v>
      </c>
      <c r="B36" s="30">
        <v>1486724</v>
      </c>
      <c r="C36" s="30" t="s">
        <v>63</v>
      </c>
      <c r="D36" s="31" t="s">
        <v>105</v>
      </c>
      <c r="E36" s="31" t="s">
        <v>32</v>
      </c>
      <c r="F36" s="33">
        <v>1</v>
      </c>
      <c r="G36" s="33" t="s">
        <v>26</v>
      </c>
      <c r="H36" s="30" t="s">
        <v>126</v>
      </c>
      <c r="I36" s="27"/>
      <c r="J36" s="32"/>
      <c r="K36" s="38">
        <v>797126.51</v>
      </c>
      <c r="L36" s="41">
        <f t="shared" si="0"/>
        <v>797126.51</v>
      </c>
      <c r="M36" s="35"/>
      <c r="N36" s="36"/>
      <c r="O36" s="37"/>
    </row>
    <row r="37" spans="1:15" s="10" customFormat="1" ht="15">
      <c r="A37" s="34">
        <v>30</v>
      </c>
      <c r="B37" s="30">
        <v>1497482</v>
      </c>
      <c r="C37" s="30" t="s">
        <v>64</v>
      </c>
      <c r="D37" s="31" t="s">
        <v>106</v>
      </c>
      <c r="E37" s="31" t="s">
        <v>32</v>
      </c>
      <c r="F37" s="33">
        <v>2</v>
      </c>
      <c r="G37" s="33" t="s">
        <v>26</v>
      </c>
      <c r="H37" s="30" t="s">
        <v>126</v>
      </c>
      <c r="I37" s="27"/>
      <c r="J37" s="32"/>
      <c r="K37" s="38">
        <v>26790.23</v>
      </c>
      <c r="L37" s="41">
        <f t="shared" si="0"/>
        <v>53580.46</v>
      </c>
      <c r="M37" s="35"/>
      <c r="N37" s="36"/>
      <c r="O37" s="37"/>
    </row>
    <row r="38" spans="1:15" s="10" customFormat="1" ht="15">
      <c r="A38" s="34">
        <v>31</v>
      </c>
      <c r="B38" s="30">
        <v>1292618</v>
      </c>
      <c r="C38" s="30" t="s">
        <v>65</v>
      </c>
      <c r="D38" s="31" t="s">
        <v>107</v>
      </c>
      <c r="E38" s="31" t="s">
        <v>32</v>
      </c>
      <c r="F38" s="33">
        <v>192</v>
      </c>
      <c r="G38" s="33" t="s">
        <v>26</v>
      </c>
      <c r="H38" s="30" t="s">
        <v>126</v>
      </c>
      <c r="I38" s="27"/>
      <c r="J38" s="32"/>
      <c r="K38" s="38">
        <v>10177.76</v>
      </c>
      <c r="L38" s="41">
        <f t="shared" si="0"/>
        <v>1954129.92</v>
      </c>
      <c r="M38" s="35"/>
      <c r="N38" s="36"/>
      <c r="O38" s="37"/>
    </row>
    <row r="39" spans="1:15" s="10" customFormat="1" ht="15">
      <c r="A39" s="34">
        <v>32</v>
      </c>
      <c r="B39" s="30">
        <v>1320509</v>
      </c>
      <c r="C39" s="30" t="s">
        <v>66</v>
      </c>
      <c r="D39" s="31" t="s">
        <v>108</v>
      </c>
      <c r="E39" s="31" t="s">
        <v>32</v>
      </c>
      <c r="F39" s="33">
        <v>1</v>
      </c>
      <c r="G39" s="33" t="s">
        <v>26</v>
      </c>
      <c r="H39" s="30" t="s">
        <v>126</v>
      </c>
      <c r="I39" s="27"/>
      <c r="J39" s="32"/>
      <c r="K39" s="38">
        <v>79873.21</v>
      </c>
      <c r="L39" s="41">
        <f t="shared" si="0"/>
        <v>79873.21</v>
      </c>
      <c r="M39" s="35"/>
      <c r="N39" s="36"/>
      <c r="O39" s="37"/>
    </row>
    <row r="40" spans="1:15" s="10" customFormat="1" ht="15">
      <c r="A40" s="34">
        <v>33</v>
      </c>
      <c r="B40" s="30">
        <v>1366534</v>
      </c>
      <c r="C40" s="30" t="s">
        <v>67</v>
      </c>
      <c r="D40" s="31" t="s">
        <v>109</v>
      </c>
      <c r="E40" s="31" t="s">
        <v>32</v>
      </c>
      <c r="F40" s="33">
        <v>26</v>
      </c>
      <c r="G40" s="33" t="s">
        <v>26</v>
      </c>
      <c r="H40" s="30" t="s">
        <v>126</v>
      </c>
      <c r="I40" s="27"/>
      <c r="J40" s="32"/>
      <c r="K40" s="38">
        <v>31856.79</v>
      </c>
      <c r="L40" s="41">
        <f t="shared" si="0"/>
        <v>828276.54</v>
      </c>
      <c r="M40" s="35"/>
      <c r="N40" s="36"/>
      <c r="O40" s="37"/>
    </row>
    <row r="41" spans="1:15" s="10" customFormat="1" ht="15">
      <c r="A41" s="34">
        <v>34</v>
      </c>
      <c r="B41" s="30">
        <v>1087467</v>
      </c>
      <c r="C41" s="30" t="s">
        <v>68</v>
      </c>
      <c r="D41" s="31" t="s">
        <v>110</v>
      </c>
      <c r="E41" s="31" t="s">
        <v>32</v>
      </c>
      <c r="F41" s="33">
        <v>1</v>
      </c>
      <c r="G41" s="33" t="s">
        <v>26</v>
      </c>
      <c r="H41" s="30" t="s">
        <v>126</v>
      </c>
      <c r="I41" s="27"/>
      <c r="J41" s="32"/>
      <c r="K41" s="38">
        <v>521096.92</v>
      </c>
      <c r="L41" s="41">
        <f t="shared" si="0"/>
        <v>521096.92</v>
      </c>
      <c r="M41" s="35"/>
      <c r="N41" s="36"/>
      <c r="O41" s="37"/>
    </row>
    <row r="42" spans="1:15" s="10" customFormat="1" ht="15">
      <c r="A42" s="34">
        <v>35</v>
      </c>
      <c r="B42" s="30">
        <v>1097526</v>
      </c>
      <c r="C42" s="30" t="s">
        <v>69</v>
      </c>
      <c r="D42" s="31" t="s">
        <v>111</v>
      </c>
      <c r="E42" s="31" t="s">
        <v>32</v>
      </c>
      <c r="F42" s="33">
        <v>34</v>
      </c>
      <c r="G42" s="33" t="s">
        <v>26</v>
      </c>
      <c r="H42" s="30" t="s">
        <v>126</v>
      </c>
      <c r="I42" s="27"/>
      <c r="J42" s="32"/>
      <c r="K42" s="38">
        <v>19191.38</v>
      </c>
      <c r="L42" s="41">
        <f t="shared" si="0"/>
        <v>652506.92</v>
      </c>
      <c r="M42" s="35"/>
      <c r="N42" s="36"/>
      <c r="O42" s="37"/>
    </row>
    <row r="43" spans="1:15" s="10" customFormat="1" ht="15">
      <c r="A43" s="34">
        <v>36</v>
      </c>
      <c r="B43" s="30">
        <v>1047761</v>
      </c>
      <c r="C43" s="30" t="s">
        <v>70</v>
      </c>
      <c r="D43" s="31" t="s">
        <v>112</v>
      </c>
      <c r="E43" s="31" t="s">
        <v>32</v>
      </c>
      <c r="F43" s="33">
        <v>18</v>
      </c>
      <c r="G43" s="33" t="s">
        <v>26</v>
      </c>
      <c r="H43" s="30" t="s">
        <v>126</v>
      </c>
      <c r="I43" s="27"/>
      <c r="J43" s="32"/>
      <c r="K43" s="38">
        <v>15048.3</v>
      </c>
      <c r="L43" s="41">
        <f t="shared" si="0"/>
        <v>270869.4</v>
      </c>
      <c r="M43" s="35"/>
      <c r="N43" s="36"/>
      <c r="O43" s="37"/>
    </row>
    <row r="44" spans="1:15" s="10" customFormat="1" ht="15">
      <c r="A44" s="34">
        <v>37</v>
      </c>
      <c r="B44" s="30">
        <v>1625807</v>
      </c>
      <c r="C44" s="30" t="s">
        <v>71</v>
      </c>
      <c r="D44" s="31" t="s">
        <v>113</v>
      </c>
      <c r="E44" s="31" t="s">
        <v>32</v>
      </c>
      <c r="F44" s="33">
        <v>1</v>
      </c>
      <c r="G44" s="33" t="s">
        <v>26</v>
      </c>
      <c r="H44" s="30" t="s">
        <v>126</v>
      </c>
      <c r="I44" s="27"/>
      <c r="J44" s="32"/>
      <c r="K44" s="38">
        <v>288587</v>
      </c>
      <c r="L44" s="41">
        <f t="shared" si="0"/>
        <v>288587</v>
      </c>
      <c r="M44" s="35"/>
      <c r="N44" s="36"/>
      <c r="O44" s="37"/>
    </row>
    <row r="45" spans="1:15" s="10" customFormat="1" ht="15">
      <c r="A45" s="34">
        <v>38</v>
      </c>
      <c r="B45" s="30">
        <v>1482261</v>
      </c>
      <c r="C45" s="30" t="s">
        <v>72</v>
      </c>
      <c r="D45" s="31" t="s">
        <v>114</v>
      </c>
      <c r="E45" s="31" t="s">
        <v>32</v>
      </c>
      <c r="F45" s="33">
        <v>1</v>
      </c>
      <c r="G45" s="33" t="s">
        <v>26</v>
      </c>
      <c r="H45" s="30" t="s">
        <v>126</v>
      </c>
      <c r="I45" s="27"/>
      <c r="J45" s="32"/>
      <c r="K45" s="38">
        <v>12075.69</v>
      </c>
      <c r="L45" s="41">
        <f t="shared" si="0"/>
        <v>12075.69</v>
      </c>
      <c r="M45" s="35"/>
      <c r="N45" s="36"/>
      <c r="O45" s="37"/>
    </row>
    <row r="46" spans="1:15" s="10" customFormat="1" ht="15">
      <c r="A46" s="34">
        <v>39</v>
      </c>
      <c r="B46" s="30">
        <v>1618273</v>
      </c>
      <c r="C46" s="30" t="s">
        <v>73</v>
      </c>
      <c r="D46" s="31" t="s">
        <v>115</v>
      </c>
      <c r="E46" s="31" t="s">
        <v>32</v>
      </c>
      <c r="F46" s="33">
        <v>1</v>
      </c>
      <c r="G46" s="33" t="s">
        <v>26</v>
      </c>
      <c r="H46" s="30" t="s">
        <v>126</v>
      </c>
      <c r="I46" s="27"/>
      <c r="J46" s="32"/>
      <c r="K46" s="38">
        <v>1372272.86</v>
      </c>
      <c r="L46" s="41">
        <f t="shared" si="0"/>
        <v>1372272.86</v>
      </c>
      <c r="M46" s="35"/>
      <c r="N46" s="36"/>
      <c r="O46" s="37"/>
    </row>
    <row r="47" spans="1:15" s="10" customFormat="1" ht="15">
      <c r="A47" s="34">
        <v>40</v>
      </c>
      <c r="B47" s="30">
        <v>1605944</v>
      </c>
      <c r="C47" s="30" t="s">
        <v>74</v>
      </c>
      <c r="D47" s="31" t="s">
        <v>116</v>
      </c>
      <c r="E47" s="31" t="s">
        <v>32</v>
      </c>
      <c r="F47" s="33">
        <v>1</v>
      </c>
      <c r="G47" s="33" t="s">
        <v>26</v>
      </c>
      <c r="H47" s="30" t="s">
        <v>126</v>
      </c>
      <c r="I47" s="27"/>
      <c r="J47" s="32"/>
      <c r="K47" s="38">
        <v>939845.97</v>
      </c>
      <c r="L47" s="41">
        <f t="shared" si="0"/>
        <v>939845.97</v>
      </c>
      <c r="M47" s="35"/>
      <c r="N47" s="36"/>
      <c r="O47" s="37"/>
    </row>
    <row r="48" spans="1:15" s="10" customFormat="1" ht="15">
      <c r="A48" s="34">
        <v>41</v>
      </c>
      <c r="B48" s="30">
        <v>1575085</v>
      </c>
      <c r="C48" s="30" t="s">
        <v>75</v>
      </c>
      <c r="D48" s="31" t="s">
        <v>117</v>
      </c>
      <c r="E48" s="31" t="s">
        <v>32</v>
      </c>
      <c r="F48" s="33">
        <v>61</v>
      </c>
      <c r="G48" s="33" t="s">
        <v>26</v>
      </c>
      <c r="H48" s="30" t="s">
        <v>126</v>
      </c>
      <c r="I48" s="27"/>
      <c r="J48" s="32"/>
      <c r="K48" s="38">
        <v>9116.09</v>
      </c>
      <c r="L48" s="41">
        <f t="shared" si="0"/>
        <v>556081.49</v>
      </c>
      <c r="M48" s="35"/>
      <c r="N48" s="36"/>
      <c r="O48" s="37"/>
    </row>
    <row r="49" spans="1:15" s="10" customFormat="1" ht="15">
      <c r="A49" s="34">
        <v>42</v>
      </c>
      <c r="B49" s="30">
        <v>1575085</v>
      </c>
      <c r="C49" s="30" t="s">
        <v>75</v>
      </c>
      <c r="D49" s="31" t="s">
        <v>117</v>
      </c>
      <c r="E49" s="31" t="s">
        <v>32</v>
      </c>
      <c r="F49" s="33">
        <v>96</v>
      </c>
      <c r="G49" s="33" t="s">
        <v>26</v>
      </c>
      <c r="H49" s="30" t="s">
        <v>126</v>
      </c>
      <c r="I49" s="27"/>
      <c r="J49" s="32"/>
      <c r="K49" s="38">
        <v>9116.1</v>
      </c>
      <c r="L49" s="41">
        <f t="shared" si="0"/>
        <v>875145.6</v>
      </c>
      <c r="M49" s="35"/>
      <c r="N49" s="36"/>
      <c r="O49" s="37"/>
    </row>
    <row r="50" spans="1:15" s="10" customFormat="1" ht="15">
      <c r="A50" s="34">
        <v>43</v>
      </c>
      <c r="B50" s="30">
        <v>1423023</v>
      </c>
      <c r="C50" s="30" t="s">
        <v>76</v>
      </c>
      <c r="D50" s="31" t="s">
        <v>118</v>
      </c>
      <c r="E50" s="31" t="s">
        <v>32</v>
      </c>
      <c r="F50" s="33">
        <v>4</v>
      </c>
      <c r="G50" s="33" t="s">
        <v>26</v>
      </c>
      <c r="H50" s="30" t="s">
        <v>126</v>
      </c>
      <c r="I50" s="27"/>
      <c r="J50" s="32"/>
      <c r="K50" s="38">
        <v>27506.48</v>
      </c>
      <c r="L50" s="41">
        <f t="shared" si="0"/>
        <v>110025.92</v>
      </c>
      <c r="M50" s="35"/>
      <c r="N50" s="36"/>
      <c r="O50" s="37"/>
    </row>
    <row r="51" spans="1:15" s="10" customFormat="1" ht="15">
      <c r="A51" s="34">
        <v>44</v>
      </c>
      <c r="B51" s="30">
        <v>1640265</v>
      </c>
      <c r="C51" s="30" t="s">
        <v>77</v>
      </c>
      <c r="D51" s="31" t="s">
        <v>119</v>
      </c>
      <c r="E51" s="31" t="s">
        <v>32</v>
      </c>
      <c r="F51" s="33">
        <v>1</v>
      </c>
      <c r="G51" s="33" t="s">
        <v>26</v>
      </c>
      <c r="H51" s="30" t="s">
        <v>126</v>
      </c>
      <c r="I51" s="27"/>
      <c r="J51" s="32"/>
      <c r="K51" s="38">
        <v>887558.94</v>
      </c>
      <c r="L51" s="41">
        <f t="shared" si="0"/>
        <v>887558.94</v>
      </c>
      <c r="M51" s="35"/>
      <c r="N51" s="36"/>
      <c r="O51" s="37"/>
    </row>
    <row r="52" spans="1:15" s="10" customFormat="1" ht="15">
      <c r="A52" s="34">
        <v>45</v>
      </c>
      <c r="B52" s="30">
        <v>1126110</v>
      </c>
      <c r="C52" s="30" t="s">
        <v>78</v>
      </c>
      <c r="D52" s="31" t="s">
        <v>120</v>
      </c>
      <c r="E52" s="31" t="s">
        <v>32</v>
      </c>
      <c r="F52" s="33">
        <v>56</v>
      </c>
      <c r="G52" s="33" t="s">
        <v>26</v>
      </c>
      <c r="H52" s="30" t="s">
        <v>126</v>
      </c>
      <c r="I52" s="27"/>
      <c r="J52" s="32"/>
      <c r="K52" s="38">
        <v>12199.88</v>
      </c>
      <c r="L52" s="41">
        <f t="shared" si="0"/>
        <v>683193.28</v>
      </c>
      <c r="M52" s="35"/>
      <c r="N52" s="36"/>
      <c r="O52" s="37"/>
    </row>
    <row r="53" spans="1:15" s="10" customFormat="1" ht="15">
      <c r="A53" s="34">
        <v>46</v>
      </c>
      <c r="B53" s="30">
        <v>1067880</v>
      </c>
      <c r="C53" s="30" t="s">
        <v>79</v>
      </c>
      <c r="D53" s="31" t="s">
        <v>121</v>
      </c>
      <c r="E53" s="31" t="s">
        <v>32</v>
      </c>
      <c r="F53" s="33">
        <v>2</v>
      </c>
      <c r="G53" s="33" t="s">
        <v>26</v>
      </c>
      <c r="H53" s="30" t="s">
        <v>126</v>
      </c>
      <c r="I53" s="27"/>
      <c r="J53" s="32"/>
      <c r="K53" s="38">
        <v>84800.8</v>
      </c>
      <c r="L53" s="41">
        <f t="shared" si="0"/>
        <v>169601.6</v>
      </c>
      <c r="M53" s="35"/>
      <c r="N53" s="36"/>
      <c r="O53" s="37"/>
    </row>
    <row r="54" spans="1:15" s="10" customFormat="1" ht="15">
      <c r="A54" s="34">
        <v>47</v>
      </c>
      <c r="B54" s="30">
        <v>1610307</v>
      </c>
      <c r="C54" s="30" t="s">
        <v>80</v>
      </c>
      <c r="D54" s="31" t="s">
        <v>122</v>
      </c>
      <c r="E54" s="31" t="s">
        <v>32</v>
      </c>
      <c r="F54" s="33">
        <v>2</v>
      </c>
      <c r="G54" s="33" t="s">
        <v>26</v>
      </c>
      <c r="H54" s="30" t="s">
        <v>126</v>
      </c>
      <c r="I54" s="27"/>
      <c r="J54" s="32"/>
      <c r="K54" s="38">
        <v>27506.48</v>
      </c>
      <c r="L54" s="41">
        <f t="shared" si="0"/>
        <v>55012.96</v>
      </c>
      <c r="M54" s="35"/>
      <c r="N54" s="36"/>
      <c r="O54" s="37"/>
    </row>
    <row r="55" spans="1:15" s="10" customFormat="1" ht="15">
      <c r="A55" s="34">
        <v>48</v>
      </c>
      <c r="B55" s="30">
        <v>1697875</v>
      </c>
      <c r="C55" s="30" t="s">
        <v>81</v>
      </c>
      <c r="D55" s="31" t="s">
        <v>123</v>
      </c>
      <c r="E55" s="31" t="s">
        <v>32</v>
      </c>
      <c r="F55" s="33">
        <v>1</v>
      </c>
      <c r="G55" s="33" t="s">
        <v>26</v>
      </c>
      <c r="H55" s="30" t="s">
        <v>127</v>
      </c>
      <c r="I55" s="27"/>
      <c r="J55" s="32"/>
      <c r="K55" s="38">
        <v>18603.64</v>
      </c>
      <c r="L55" s="41">
        <f t="shared" si="0"/>
        <v>18603.64</v>
      </c>
      <c r="M55" s="35"/>
      <c r="N55" s="36"/>
      <c r="O55" s="37"/>
    </row>
    <row r="56" spans="1:15" s="10" customFormat="1" ht="15">
      <c r="A56" s="34">
        <v>49</v>
      </c>
      <c r="B56" s="30">
        <v>1378167</v>
      </c>
      <c r="C56" s="30" t="s">
        <v>82</v>
      </c>
      <c r="D56" s="31" t="s">
        <v>124</v>
      </c>
      <c r="E56" s="31" t="s">
        <v>32</v>
      </c>
      <c r="F56" s="33">
        <v>1</v>
      </c>
      <c r="G56" s="33" t="s">
        <v>26</v>
      </c>
      <c r="H56" s="30" t="s">
        <v>127</v>
      </c>
      <c r="I56" s="27"/>
      <c r="J56" s="32"/>
      <c r="K56" s="38">
        <v>2620</v>
      </c>
      <c r="L56" s="41">
        <f t="shared" si="0"/>
        <v>2620</v>
      </c>
      <c r="M56" s="35"/>
      <c r="N56" s="36"/>
      <c r="O56" s="37"/>
    </row>
    <row r="57" spans="1:15" s="10" customFormat="1" ht="15">
      <c r="A57" s="34">
        <v>50</v>
      </c>
      <c r="B57" s="30">
        <v>1534939</v>
      </c>
      <c r="C57" s="30" t="s">
        <v>83</v>
      </c>
      <c r="D57" s="31" t="s">
        <v>125</v>
      </c>
      <c r="E57" s="31" t="s">
        <v>33</v>
      </c>
      <c r="F57" s="33">
        <v>1</v>
      </c>
      <c r="G57" s="33" t="s">
        <v>26</v>
      </c>
      <c r="H57" s="30" t="s">
        <v>128</v>
      </c>
      <c r="I57" s="27"/>
      <c r="J57" s="32"/>
      <c r="K57" s="38">
        <v>374741.53</v>
      </c>
      <c r="L57" s="41">
        <f t="shared" si="0"/>
        <v>374741.53</v>
      </c>
      <c r="M57" s="35"/>
      <c r="N57" s="36"/>
      <c r="O57" s="37"/>
    </row>
    <row r="58" spans="1:15" s="4" customFormat="1" ht="16.5" customHeight="1">
      <c r="A58" s="34"/>
      <c r="B58" s="22"/>
      <c r="C58" s="22"/>
      <c r="D58" s="22"/>
      <c r="E58" s="22"/>
      <c r="F58" s="22"/>
      <c r="G58" s="26"/>
      <c r="H58" s="22"/>
      <c r="I58" s="22"/>
      <c r="J58" s="22"/>
      <c r="K58" s="29" t="s">
        <v>3</v>
      </c>
      <c r="L58" s="42">
        <f>SUM(L8:L57)</f>
        <v>32396833.600000013</v>
      </c>
      <c r="M58" s="23"/>
      <c r="N58" s="20"/>
      <c r="O58" s="15" t="s">
        <v>20</v>
      </c>
    </row>
    <row r="59" spans="1:15" ht="25.5" customHeight="1">
      <c r="A59" s="52" t="s">
        <v>19</v>
      </c>
      <c r="B59" s="56"/>
      <c r="C59" s="56"/>
      <c r="D59" s="56"/>
      <c r="E59" s="56"/>
      <c r="F59" s="56"/>
      <c r="G59" s="56"/>
      <c r="H59" s="56"/>
      <c r="I59" s="24"/>
      <c r="J59" s="24"/>
      <c r="K59" s="28"/>
      <c r="L59" s="43">
        <f>ROUND(L58*1.2,2)</f>
        <v>38876200.32</v>
      </c>
      <c r="M59" s="24"/>
      <c r="N59" s="25"/>
      <c r="O59" s="14" t="s">
        <v>31</v>
      </c>
    </row>
    <row r="60" spans="1:15" s="7" customFormat="1" ht="46.5" customHeight="1">
      <c r="A60" s="40" t="s">
        <v>1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5.75" customHeight="1">
      <c r="A61" s="44" t="s">
        <v>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ht="15.75" customHeight="1">
      <c r="A62" s="44" t="s">
        <v>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ht="15.75" customHeight="1">
      <c r="A63" s="39" t="s">
        <v>34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6" ht="60" customHeight="1">
      <c r="A64" s="55" t="s">
        <v>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16"/>
    </row>
    <row r="65" spans="1:12" ht="28.5" customHeight="1">
      <c r="A65" s="54" t="s">
        <v>21</v>
      </c>
      <c r="B65" s="54"/>
      <c r="C65" s="54"/>
      <c r="D65" s="54"/>
      <c r="E65" s="54"/>
      <c r="F65" s="17"/>
      <c r="G65" s="18"/>
      <c r="H65" s="18"/>
      <c r="I65" s="3"/>
      <c r="J65" s="18" t="s">
        <v>22</v>
      </c>
      <c r="K65" s="19"/>
      <c r="L65" s="19"/>
    </row>
    <row r="66" spans="1:12" ht="28.5" customHeight="1">
      <c r="A66" s="50" t="s">
        <v>23</v>
      </c>
      <c r="B66" s="50" t="s">
        <v>24</v>
      </c>
      <c r="C66" s="50"/>
      <c r="D66" s="50"/>
      <c r="E66" s="50"/>
      <c r="F66" s="51" t="s">
        <v>25</v>
      </c>
      <c r="G66" s="51"/>
      <c r="H66" s="51"/>
      <c r="I66" s="3"/>
      <c r="J66" s="19"/>
      <c r="K66" s="19"/>
      <c r="L66" s="19"/>
    </row>
    <row r="67" spans="4:13" ht="15">
      <c r="D67" s="3"/>
      <c r="E67" s="6"/>
      <c r="F67" s="3"/>
      <c r="G67" s="3"/>
      <c r="H67" s="3"/>
      <c r="I67" s="3"/>
      <c r="J67" s="3"/>
      <c r="M67" s="7"/>
    </row>
  </sheetData>
  <sheetProtection/>
  <autoFilter ref="A7:O66"/>
  <mergeCells count="22">
    <mergeCell ref="M4:M6"/>
    <mergeCell ref="D5:D6"/>
    <mergeCell ref="A59:H59"/>
    <mergeCell ref="B5:B6"/>
    <mergeCell ref="A1:O1"/>
    <mergeCell ref="A2:O2"/>
    <mergeCell ref="B4:J4"/>
    <mergeCell ref="N4:N6"/>
    <mergeCell ref="O4:O6"/>
    <mergeCell ref="K4:K6"/>
    <mergeCell ref="A4:A6"/>
    <mergeCell ref="J5:J6"/>
    <mergeCell ref="E5:E6"/>
    <mergeCell ref="L4:L6"/>
    <mergeCell ref="A66:E66"/>
    <mergeCell ref="F66:H66"/>
    <mergeCell ref="F5:F6"/>
    <mergeCell ref="I5:I6"/>
    <mergeCell ref="G5:H5"/>
    <mergeCell ref="A65:E65"/>
    <mergeCell ref="C5:C6"/>
    <mergeCell ref="A64:O64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2021-01-31T09:01:54Z</dcterms:modified>
  <cp:category/>
  <cp:version/>
  <cp:contentType/>
  <cp:contentStatus/>
</cp:coreProperties>
</file>