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300" windowWidth="27420" windowHeight="7680" tabRatio="435" activeTab="0"/>
  </bookViews>
  <sheets>
    <sheet name="Лист3" sheetId="1" r:id="rId1"/>
  </sheets>
  <definedNames>
    <definedName name="_xlnm._FilterDatabase" localSheetId="0" hidden="1">'Лист3'!$A$5:$P$23</definedName>
    <definedName name="_xlnm.Print_Area" localSheetId="0">'Лист3'!$A$2:$K$26</definedName>
  </definedNames>
  <calcPr fullCalcOnLoad="1" fullPrecision="0"/>
</workbook>
</file>

<file path=xl/sharedStrings.xml><?xml version="1.0" encoding="utf-8"?>
<sst xmlns="http://schemas.openxmlformats.org/spreadsheetml/2006/main" count="78" uniqueCount="49">
  <si>
    <r>
      <t xml:space="preserve">1. </t>
    </r>
  </si>
  <si>
    <t xml:space="preserve"> Наименование поставляемого Товара</t>
  </si>
  <si>
    <t>Итого на сумму:</t>
  </si>
  <si>
    <t xml:space="preserve">2. </t>
  </si>
  <si>
    <t xml:space="preserve">3. </t>
  </si>
  <si>
    <t xml:space="preserve">4. </t>
  </si>
  <si>
    <t xml:space="preserve">5. </t>
  </si>
  <si>
    <t xml:space="preserve">Сумма за вид товара без НДС,  (руб.) </t>
  </si>
  <si>
    <t>Количество</t>
  </si>
  <si>
    <t>Единица измерения</t>
  </si>
  <si>
    <t>Погрузка и вывоз товара осуществляется Покупателем, в присудствии представителя от Продавца.</t>
  </si>
  <si>
    <t>Базис поставки – выборка Товара Покупателем со склада продавца.</t>
  </si>
  <si>
    <t>Покупатель</t>
  </si>
  <si>
    <t>Вх№_______________ дата___________________</t>
  </si>
  <si>
    <t>Передаваемый Товар является  неликвидом и качество Товара может не соответствовать ГОСТам, техническим условиям (ТУ) на данный вид Товара, а также не иметь сертификат качества (соответствия) и (или) удостоверение, руководство и (или) паспорт по эксплуатации. Состояние и характеристики на Товар Покупателю известны.</t>
  </si>
  <si>
    <t>№ п/п</t>
  </si>
  <si>
    <t>КОД SAP</t>
  </si>
  <si>
    <t>Местонахождение</t>
  </si>
  <si>
    <t>Покупатель производит на расчетный счет Продавца предварительную оплату в соответсии с условиями п 4.2. договора, а Продавец передает в собственность Покупателя Товар, в соответствии с прилагаемой Спецификацией №1, в соответствии с п.2.1 договора</t>
  </si>
  <si>
    <t xml:space="preserve">Цена  за единицу товара без НДС, (руб.) </t>
  </si>
  <si>
    <t xml:space="preserve">Налог НДС,  (руб.) </t>
  </si>
  <si>
    <t xml:space="preserve">Сумма за вид товара с НДС, (руб.) </t>
  </si>
  <si>
    <t>6.</t>
  </si>
  <si>
    <t>Срок передачи (выборка Товара Покупателем) – в соответствии с п.2.1 договора.</t>
  </si>
  <si>
    <t>ФИО</t>
  </si>
  <si>
    <t>Наименование организации</t>
  </si>
  <si>
    <t>ПОДПИСЬ</t>
  </si>
  <si>
    <t>м.п.</t>
  </si>
  <si>
    <t>Станция управления СУ 630 б/у</t>
  </si>
  <si>
    <t>СТАНЦИЯ УПРАВЛЕНИЯ СУ-800 Б/У</t>
  </si>
  <si>
    <t>Станция управления СУ-1000 б/у</t>
  </si>
  <si>
    <t>Станция управления СУ-250 б/у</t>
  </si>
  <si>
    <t>СТАНЦИЯ УПРАВЛЕНИЯ СУ-400 Б/У</t>
  </si>
  <si>
    <t>Станция управления СУ ВД-160 б/у</t>
  </si>
  <si>
    <t>Оренбургская обл., г.Бузулук, ул. Магистральная 9</t>
  </si>
  <si>
    <t>Начальная минимальная стоимость за ед. без. НДС</t>
  </si>
  <si>
    <t>№ позиции в отчёте</t>
  </si>
  <si>
    <t>Сумма с НДС</t>
  </si>
  <si>
    <t>№ отчёта об оценке</t>
  </si>
  <si>
    <t>ШТ</t>
  </si>
  <si>
    <t>шт</t>
  </si>
  <si>
    <t>Станция управления СУ-1600 б/у</t>
  </si>
  <si>
    <t>Станция управления СУ-1400 б/у</t>
  </si>
  <si>
    <t>Станция управления СУ-1200 б/у</t>
  </si>
  <si>
    <t>Фильтр ФС-400А Б/У</t>
  </si>
  <si>
    <t>Фильтр ФС-250А Б/У</t>
  </si>
  <si>
    <t>18-1575/128-И</t>
  </si>
  <si>
    <t xml:space="preserve">Во всем остальном, что не предусмотрено настоящим Приложением, действуют условия Договора № _________от __________2021года.  </t>
  </si>
  <si>
    <t>ЛОТ № 60 Реализация  неликвидных станций управления б/у. При заполнении оферты не разрешается удалять столбцы, строки и вносить какие-либо другие изменения).  Лот неделимый.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</si>
</sst>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#,##0.00_р_."/>
    <numFmt numFmtId="177" formatCode="d/m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[$-FC19]d\ mmmm\ yyyy\ &quot;г.&quot;"/>
    <numFmt numFmtId="184" formatCode="#,##0.000"/>
    <numFmt numFmtId="185" formatCode="#,##0.0"/>
    <numFmt numFmtId="186" formatCode="0.0"/>
    <numFmt numFmtId="187" formatCode="0.0000"/>
  </numFmts>
  <fonts count="52">
    <font>
      <sz val="10"/>
      <name val="Arial Cyr"/>
      <family val="0"/>
    </font>
    <font>
      <sz val="12"/>
      <name val="Arial Cyr"/>
      <family val="2"/>
    </font>
    <font>
      <b/>
      <sz val="14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20"/>
      <name val="Times New Roman"/>
      <family val="1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b/>
      <i/>
      <sz val="16"/>
      <color indexed="12"/>
      <name val="Arial"/>
      <family val="2"/>
    </font>
    <font>
      <b/>
      <sz val="20"/>
      <name val="Times New Roman"/>
      <family val="1"/>
    </font>
    <font>
      <sz val="11"/>
      <name val="Times New Roman"/>
      <family val="1"/>
    </font>
    <font>
      <sz val="8"/>
      <color indexed="8"/>
      <name val="Calibri"/>
      <family val="2"/>
    </font>
    <font>
      <sz val="8"/>
      <color indexed="9"/>
      <name val="Calibri"/>
      <family val="2"/>
    </font>
    <font>
      <sz val="8"/>
      <color indexed="62"/>
      <name val="Calibri"/>
      <family val="2"/>
    </font>
    <font>
      <b/>
      <sz val="8"/>
      <color indexed="63"/>
      <name val="Calibri"/>
      <family val="2"/>
    </font>
    <font>
      <b/>
      <sz val="8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8"/>
      <color indexed="8"/>
      <name val="Calibri"/>
      <family val="2"/>
    </font>
    <font>
      <b/>
      <sz val="8"/>
      <color indexed="9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20"/>
      <name val="Calibri"/>
      <family val="2"/>
    </font>
    <font>
      <i/>
      <sz val="8"/>
      <color indexed="23"/>
      <name val="Calibri"/>
      <family val="2"/>
    </font>
    <font>
      <sz val="8"/>
      <color indexed="52"/>
      <name val="Calibri"/>
      <family val="2"/>
    </font>
    <font>
      <sz val="8"/>
      <color indexed="10"/>
      <name val="Calibri"/>
      <family val="2"/>
    </font>
    <font>
      <sz val="8"/>
      <color indexed="17"/>
      <name val="Calibri"/>
      <family val="2"/>
    </font>
    <font>
      <sz val="14"/>
      <color indexed="8"/>
      <name val="Times New Roman"/>
      <family val="1"/>
    </font>
    <font>
      <sz val="8"/>
      <name val="Tahoma"/>
      <family val="2"/>
    </font>
    <font>
      <sz val="8"/>
      <color theme="1"/>
      <name val="Calibri"/>
      <family val="2"/>
    </font>
    <font>
      <sz val="8"/>
      <color theme="0"/>
      <name val="Calibri"/>
      <family val="2"/>
    </font>
    <font>
      <sz val="8"/>
      <color rgb="FF3F3F76"/>
      <name val="Calibri"/>
      <family val="2"/>
    </font>
    <font>
      <b/>
      <sz val="8"/>
      <color rgb="FF3F3F3F"/>
      <name val="Calibri"/>
      <family val="2"/>
    </font>
    <font>
      <b/>
      <sz val="8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8"/>
      <color theme="1"/>
      <name val="Calibri"/>
      <family val="2"/>
    </font>
    <font>
      <b/>
      <sz val="8"/>
      <color theme="0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8"/>
      <color rgb="FF9C0006"/>
      <name val="Calibri"/>
      <family val="2"/>
    </font>
    <font>
      <i/>
      <sz val="8"/>
      <color rgb="FF7F7F7F"/>
      <name val="Calibri"/>
      <family val="2"/>
    </font>
    <font>
      <sz val="8"/>
      <color rgb="FFFA7D00"/>
      <name val="Calibri"/>
      <family val="2"/>
    </font>
    <font>
      <sz val="8"/>
      <color rgb="FFFF0000"/>
      <name val="Calibri"/>
      <family val="2"/>
    </font>
    <font>
      <sz val="8"/>
      <color rgb="FF006100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4" fontId="2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right" vertical="center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4" fontId="2" fillId="0" borderId="10" xfId="0" applyNumberFormat="1" applyFont="1" applyFill="1" applyBorder="1" applyAlignment="1" applyProtection="1">
      <alignment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4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wrapText="1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10" fillId="0" borderId="0" xfId="0" applyFont="1" applyFill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 applyProtection="1">
      <alignment horizontal="center" vertical="center"/>
      <protection locked="0"/>
    </xf>
    <xf numFmtId="4" fontId="8" fillId="33" borderId="10" xfId="53" applyNumberFormat="1" applyFont="1" applyFill="1" applyBorder="1" applyAlignment="1" applyProtection="1">
      <alignment horizontal="center" vertical="center"/>
      <protection/>
    </xf>
    <xf numFmtId="4" fontId="8" fillId="0" borderId="10" xfId="53" applyNumberFormat="1" applyFont="1" applyBorder="1" applyAlignment="1" applyProtection="1">
      <alignment horizontal="center" vertical="center"/>
      <protection locked="0"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1" fillId="0" borderId="0" xfId="0" applyFont="1" applyFill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4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4" fontId="8" fillId="0" borderId="0" xfId="53" applyNumberFormat="1" applyFont="1" applyBorder="1" applyAlignment="1" applyProtection="1">
      <alignment horizontal="center" vertical="center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/>
    </xf>
    <xf numFmtId="4" fontId="3" fillId="0" borderId="0" xfId="0" applyNumberFormat="1" applyFont="1" applyBorder="1" applyAlignment="1" applyProtection="1">
      <alignment horizontal="center" vertical="center"/>
      <protection locked="0"/>
    </xf>
    <xf numFmtId="0" fontId="51" fillId="34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4" fontId="8" fillId="0" borderId="0" xfId="0" applyNumberFormat="1" applyFont="1" applyAlignment="1" applyProtection="1">
      <alignment horizontal="center" vertical="center" wrapText="1"/>
      <protection locked="0"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51" fillId="0" borderId="10" xfId="0" applyFont="1" applyFill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11" fillId="0" borderId="0" xfId="0" applyFont="1" applyFill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horizontal="right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3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4" name="Text Box 8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5" name="Text Box 88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6" name="Text Box 8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28575</xdr:rowOff>
    </xdr:from>
    <xdr:ext cx="123825" cy="228600"/>
    <xdr:sp fLocksText="0">
      <xdr:nvSpPr>
        <xdr:cNvPr id="7" name="Text Box 90"/>
        <xdr:cNvSpPr txBox="1">
          <a:spLocks noChangeArrowheads="1"/>
        </xdr:cNvSpPr>
      </xdr:nvSpPr>
      <xdr:spPr>
        <a:xfrm>
          <a:off x="5448300" y="99726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17</xdr:row>
      <xdr:rowOff>0</xdr:rowOff>
    </xdr:from>
    <xdr:ext cx="123825" cy="228600"/>
    <xdr:sp fLocksText="0">
      <xdr:nvSpPr>
        <xdr:cNvPr id="8" name="Text Box 91"/>
        <xdr:cNvSpPr txBox="1">
          <a:spLocks noChangeArrowheads="1"/>
        </xdr:cNvSpPr>
      </xdr:nvSpPr>
      <xdr:spPr>
        <a:xfrm>
          <a:off x="600075" y="9286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28575</xdr:rowOff>
    </xdr:from>
    <xdr:ext cx="123825" cy="228600"/>
    <xdr:sp fLocksText="0">
      <xdr:nvSpPr>
        <xdr:cNvPr id="9" name="Text Box 92"/>
        <xdr:cNvSpPr txBox="1">
          <a:spLocks noChangeArrowheads="1"/>
        </xdr:cNvSpPr>
      </xdr:nvSpPr>
      <xdr:spPr>
        <a:xfrm>
          <a:off x="5448300" y="99726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0" name="Text Box 9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11" name="Text Box 94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2" name="Text Box 95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3" name="Text Box 9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14" name="Text Box 97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5" name="Text Box 9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6" name="Text Box 9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17" name="Text Box 100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8" name="Text Box 10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9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0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1" name="Text Box 11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2" name="Text Box 11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3" name="Text Box 12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4" name="Text Box 12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5" name="Text Box 122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6" name="Text Box 12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7" name="Text Box 124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8" name="Text Box 125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9" name="Text Box 12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30" name="Text Box 12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31" name="Text Box 12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32" name="Text Box 12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33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34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35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36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37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38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39" name="Text Box 152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40" name="Text Box 15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41" name="Text Box 154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42" name="Text Box 155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43" name="Text Box 15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44" name="Text Box 15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45" name="Text Box 15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46" name="Text Box 15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47" name="Text Box 16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48" name="Text Box 16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49" name="Text Box 162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50" name="Text Box 16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51" name="Text Box 164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52" name="Text Box 165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53" name="Text Box 16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54" name="Text Box 16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55" name="Text Box 16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56" name="Text Box 16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57" name="Text Box 17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58" name="Text Box 17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59" name="Text Box 172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60" name="Text Box 17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61" name="Text Box 174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62" name="Text Box 175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63" name="Text Box 17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64" name="Text Box 17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65" name="Text Box 17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66" name="Text Box 17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67" name="Text Box 18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68" name="Text Box 18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69" name="Text Box 182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70" name="Text Box 18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71" name="Text Box 184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72" name="Text Box 185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73" name="Text Box 18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74" name="Text Box 18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75" name="Text Box 18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76" name="Text Box 18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77" name="Text Box 19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78" name="Text Box 19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79" name="Text Box 19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80" name="Text Box 19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81" name="Text Box 194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82" name="Text Box 195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83" name="Text Box 19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84" name="Text Box 19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04775" cy="228600"/>
    <xdr:sp fLocksText="0">
      <xdr:nvSpPr>
        <xdr:cNvPr id="85" name="Text Box 200"/>
        <xdr:cNvSpPr txBox="1">
          <a:spLocks noChangeArrowheads="1"/>
        </xdr:cNvSpPr>
      </xdr:nvSpPr>
      <xdr:spPr>
        <a:xfrm>
          <a:off x="5448300" y="90106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86" name="Text Box 20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87" name="Text Box 202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88" name="Text Box 20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89" name="Text Box 204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90" name="Text Box 205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91" name="Text Box 20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92" name="Text Box 20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93" name="Text Box 20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94" name="Text Box 20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95" name="Text Box 21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96" name="Text Box 21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97" name="Text Box 212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98" name="Text Box 21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99" name="Text Box 214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00" name="Text Box 215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01" name="Text Box 2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02" name="Text Box 2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03" name="Text Box 21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04" name="Text Box 21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05" name="Text Box 22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06" name="Text Box 22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07" name="Text Box 222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08" name="Text Box 22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09" name="Text Box 224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10" name="Text Box 225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11" name="Text Box 22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12" name="Text Box 22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13" name="Text Box 22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14" name="Text Box 23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15" name="Text Box 23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16" name="Text Box 232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17" name="Text Box 23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18" name="Text Box 234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19" name="Text Box 235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20" name="Text Box 23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21" name="Text Box 23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22" name="Text Box 23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23" name="Text Box 23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24" name="Text Box 24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25" name="Text Box 24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26" name="Text Box 242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27" name="Text Box 24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28" name="Text Box 244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29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30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31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32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33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34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35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36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37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38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39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40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4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4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4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4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4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4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4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4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49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50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51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52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53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54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55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56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57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58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59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60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61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62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63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64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65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66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67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68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69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70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7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7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7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7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7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7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7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7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79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80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81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82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83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84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85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86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28575</xdr:rowOff>
    </xdr:from>
    <xdr:ext cx="123825" cy="228600"/>
    <xdr:sp fLocksText="0">
      <xdr:nvSpPr>
        <xdr:cNvPr id="187" name="Text Box 90"/>
        <xdr:cNvSpPr txBox="1">
          <a:spLocks noChangeArrowheads="1"/>
        </xdr:cNvSpPr>
      </xdr:nvSpPr>
      <xdr:spPr>
        <a:xfrm>
          <a:off x="5448300" y="99726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28575</xdr:rowOff>
    </xdr:from>
    <xdr:ext cx="123825" cy="228600"/>
    <xdr:sp fLocksText="0">
      <xdr:nvSpPr>
        <xdr:cNvPr id="188" name="Text Box 92"/>
        <xdr:cNvSpPr txBox="1">
          <a:spLocks noChangeArrowheads="1"/>
        </xdr:cNvSpPr>
      </xdr:nvSpPr>
      <xdr:spPr>
        <a:xfrm>
          <a:off x="5448300" y="99726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89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90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91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92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93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94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95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96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97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98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99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00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01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02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03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04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05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06" name="Text Box 22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07" name="Text Box 22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08" name="Text Box 23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09" name="Text Box 23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10" name="Text Box 232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11" name="Text Box 23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12" name="Text Box 234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13" name="Text Box 235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14" name="Text Box 23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15" name="Text Box 23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16" name="Text Box 23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17" name="Text Box 23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18" name="Text Box 24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19" name="Text Box 24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20" name="Text Box 242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21" name="Text Box 24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22" name="Text Box 244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23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24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25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26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27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28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29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30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31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32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33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34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35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36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37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38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39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40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41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42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43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44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45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46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47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48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249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50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51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52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53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54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55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56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57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58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259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260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261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262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263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264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265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266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267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268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269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270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271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272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273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274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275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276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277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278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279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280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281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282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283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284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285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286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287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288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289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290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291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292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293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294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295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296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297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298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299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300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301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302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303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304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305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306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307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308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309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310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311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312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313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314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315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316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317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318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319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320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321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322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323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324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325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326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327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328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329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330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331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332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333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334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335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336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337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338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339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340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341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342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343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344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345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346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347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348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349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350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351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352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353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354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355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356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357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358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359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360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361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362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363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364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365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366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367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368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369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370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371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372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373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374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375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376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377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378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379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380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381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382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383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384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385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386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387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388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389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390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391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392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393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394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395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396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397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398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399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400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401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402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403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404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405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406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407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408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409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410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411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412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413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414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415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416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417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418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419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420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421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422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423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424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425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426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427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428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429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430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431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432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433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434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435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436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437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438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439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440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441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442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443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1</xdr:col>
      <xdr:colOff>0</xdr:colOff>
      <xdr:row>16</xdr:row>
      <xdr:rowOff>0</xdr:rowOff>
    </xdr:from>
    <xdr:ext cx="123825" cy="228600"/>
    <xdr:sp fLocksText="0">
      <xdr:nvSpPr>
        <xdr:cNvPr id="444" name="Text Box 2"/>
        <xdr:cNvSpPr txBox="1">
          <a:spLocks noChangeArrowheads="1"/>
        </xdr:cNvSpPr>
      </xdr:nvSpPr>
      <xdr:spPr>
        <a:xfrm>
          <a:off x="600075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44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44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44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44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44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45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45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45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45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45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45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45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45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45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45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46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46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46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46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46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46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46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46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46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46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47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47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47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47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47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47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47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47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47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47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48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48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48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48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48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48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48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48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48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48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49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49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49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49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49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49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49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49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49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49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50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50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50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50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50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50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50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50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50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50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51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51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51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51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51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51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51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51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51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51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52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52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52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52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52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52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52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52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52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52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53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53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53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53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53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53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53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53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53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53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54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54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54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54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54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54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54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54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54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54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55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55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55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55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55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55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55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55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55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55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56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56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56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56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56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56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56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56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56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56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57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57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57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57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57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57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57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57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57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57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58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58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58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58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58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58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58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58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58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58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59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59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59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59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59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59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59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59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59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59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60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60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60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60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60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60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60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60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60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60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61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61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61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61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61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61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61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61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61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61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62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62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62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62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62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62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62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62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62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62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63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63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63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63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63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63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63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63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63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63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64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64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64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64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64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64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64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64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64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64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65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65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65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65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65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65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65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65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65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65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66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66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66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66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66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66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66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66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66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66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67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67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67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67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67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67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67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67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67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67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68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68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68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68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68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68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68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68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68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68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69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69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69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69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69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69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69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69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69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69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70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70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70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70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70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70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70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70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70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70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71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71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71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71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71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71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71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71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71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71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72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72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72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72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72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72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72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72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72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72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73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73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73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73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73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73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73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73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73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73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74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74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74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74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74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74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74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74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74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74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75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75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75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75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75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75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75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75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75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75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76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76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76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76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76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76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76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76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76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76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77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77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77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77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77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77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77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77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77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77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78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78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78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78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78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78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78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78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78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78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79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79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79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79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79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79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79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79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79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79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80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80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80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80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80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80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80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80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80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80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81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81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81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81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81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81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81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81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81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81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82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82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82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82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82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82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82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82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82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82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83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83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83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83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83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83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83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83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83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83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84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84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84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84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84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84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84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84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84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84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85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85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85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85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85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85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85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85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85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85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86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86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86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86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86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86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86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86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86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86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87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87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87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87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87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87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87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87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87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87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88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88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88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88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88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88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88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88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88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88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89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89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89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89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89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89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89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89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89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89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90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90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90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90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90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90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90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90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90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90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91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91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91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91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91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91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91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91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91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91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92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92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92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92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92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92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92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92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92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92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93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93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93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93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93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93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93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93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93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93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94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94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94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94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94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94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94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94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94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94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95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95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95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95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95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95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95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95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95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95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96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96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96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96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96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96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96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96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96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96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97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97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97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97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97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97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97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97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97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97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98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98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98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98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98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98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98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98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98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98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99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99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99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99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99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99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99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99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99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99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00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00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00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00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00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00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00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00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00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00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01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01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01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01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01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01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01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01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01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01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02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02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02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02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02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02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02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02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02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02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03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03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03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03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03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03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03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03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03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03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04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04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04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04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04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04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04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04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04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04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05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05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05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05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05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05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05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05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05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05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06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06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06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06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06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06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06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06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06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06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07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07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07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07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07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07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07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07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07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07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08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08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08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08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08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08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08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08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08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08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09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09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09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09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09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09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09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09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09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09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10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10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10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10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10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10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10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10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10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10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11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11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11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11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11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11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11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11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11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11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12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12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12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12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12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12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12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12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12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12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13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13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13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13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13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13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13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13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13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13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14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14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14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14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14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14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14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14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14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14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15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15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15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15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15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15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15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15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15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15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16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16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16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16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16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16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16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16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16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16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17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17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17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17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17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17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17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17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17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17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18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18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18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18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18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18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18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18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18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18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19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19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19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19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19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19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19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19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19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19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20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20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20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20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20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20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20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20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20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20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21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21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21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21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21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21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21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21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21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21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22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22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22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22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22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22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22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22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22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22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23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23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23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23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23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23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23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23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23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23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24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24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24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24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24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24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24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24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24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24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25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25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25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25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25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25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25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25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25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25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26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26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26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26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26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26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26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26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26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26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27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27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27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27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27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27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27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27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27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27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28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28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28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28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28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28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28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28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28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28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29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29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29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29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29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29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29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29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29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29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30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30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30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30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30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30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30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30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30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30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31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31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31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31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31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31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31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31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31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31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32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32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32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32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32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32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32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32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32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32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33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33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33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33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33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33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33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33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33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33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34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34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34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34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34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34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34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34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34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34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35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35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35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35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35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35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35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35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35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35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36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36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36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36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36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36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36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36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36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36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37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37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37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37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37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37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37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37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37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37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38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38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38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38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38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38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38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38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38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38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39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39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39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39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39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39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39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39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39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39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40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40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40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40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40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40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40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40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40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40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41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41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41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41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41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41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41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41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41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41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42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42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42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42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42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42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42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42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42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42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43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43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43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43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43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43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43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43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43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43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44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44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44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44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44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44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44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44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44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44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45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45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45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45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45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45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45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45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45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45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46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46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46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46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46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46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46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46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46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46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47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47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47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47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47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47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47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47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47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47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48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48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48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48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48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48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48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48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48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48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49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49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49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49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49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49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49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49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49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49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50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50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50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50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50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50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50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50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50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50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51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51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51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51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51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51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51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51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51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51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52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52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52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52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52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52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52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52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52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52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53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53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53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53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53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53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53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53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53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53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54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54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54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54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54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54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54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54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54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54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55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55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55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55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55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55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55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55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55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55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56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56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56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56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56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56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56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56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56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56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57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57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57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57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57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57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57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57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57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57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58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58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58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58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58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58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58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58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58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58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59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59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59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59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59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59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59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59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59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59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60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60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60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60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60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60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60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60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60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60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61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61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61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61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61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61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61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61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61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61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62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62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62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62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62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62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62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62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62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62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63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63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63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63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63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63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63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63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63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63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64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64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64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64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64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64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64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64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64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64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65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65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65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65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65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65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65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65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65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65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66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66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66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66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66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66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66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66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66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66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67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67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67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67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67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67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67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67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67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67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68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68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68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68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68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68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68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68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68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68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69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69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69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69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69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69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69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69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69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69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70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70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70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70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70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70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70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70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70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70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71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71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71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71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71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71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71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71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71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71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72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72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72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72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72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72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72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72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72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72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73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73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73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73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73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73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73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73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73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73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74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74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74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74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74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74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74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74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74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74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75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75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75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75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75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75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75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75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75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75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76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76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76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76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76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76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76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76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76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76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77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77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77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77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77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77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77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77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77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77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78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78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78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78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78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78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78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78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78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78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79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79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79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79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79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79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79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79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79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79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80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80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80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80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80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80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80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80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80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80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81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81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81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81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81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81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81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81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81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81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82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82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82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82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82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82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82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82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82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82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83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83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83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83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83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83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83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83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83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83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84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84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84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84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84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84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84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84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84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84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85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85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85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85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85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85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85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85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85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85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86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86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86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86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86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86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86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86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86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86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87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87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87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87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87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87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87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87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87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87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88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88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88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88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88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88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88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88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88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88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89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89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89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89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89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89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89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89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89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89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90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90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90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90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90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90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90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90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90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90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91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91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91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91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91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91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91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91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91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91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92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92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92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92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92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92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92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92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92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92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93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93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93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93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93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93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93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93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93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93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94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94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94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94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94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94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94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94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94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94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95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95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95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95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95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95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95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95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95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95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96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96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96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96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96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96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96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96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96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96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97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97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97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97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97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97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97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97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97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97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98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98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98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98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98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98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98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98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98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98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99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99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99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99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99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99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99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99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99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199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00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00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00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00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00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00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00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00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00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00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01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01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01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01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01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01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01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01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01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01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02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02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02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02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02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02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02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02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02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02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03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03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03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03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03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03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03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03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03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03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04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04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04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04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04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04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04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04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04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04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05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05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05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05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05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05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05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05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05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05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06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06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06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06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06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06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06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06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06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06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07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07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07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07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07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07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07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07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07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07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08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08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08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08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08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08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08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08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08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08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09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09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09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09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09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09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09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09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09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09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10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10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10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10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10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10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10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10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10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10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11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11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11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11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11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11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11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11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11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11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12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12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12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12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12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12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12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12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12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12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13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13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13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13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13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13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13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13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13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13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14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14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14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14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14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14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14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14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14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14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15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15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15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15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15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15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15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15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15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15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16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16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16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16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16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16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16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16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16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16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17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17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17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17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17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17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17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17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17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17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18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18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18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18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18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18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18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18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18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18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19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19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19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19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19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19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19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19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19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19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20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20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20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20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20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20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20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20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20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20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21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21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21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21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21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215" name="Text Box 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216" name="Text Box 3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217" name="Text Box 11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218" name="Text Box 11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219" name="Text Box 146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220" name="Text Box 147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221" name="Text Box 148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222" name="Text Box 149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223" name="Text Box 150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3</xdr:col>
      <xdr:colOff>0</xdr:colOff>
      <xdr:row>16</xdr:row>
      <xdr:rowOff>0</xdr:rowOff>
    </xdr:from>
    <xdr:ext cx="123825" cy="228600"/>
    <xdr:sp fLocksText="0">
      <xdr:nvSpPr>
        <xdr:cNvPr id="2224" name="Text Box 151"/>
        <xdr:cNvSpPr txBox="1">
          <a:spLocks noChangeArrowheads="1"/>
        </xdr:cNvSpPr>
      </xdr:nvSpPr>
      <xdr:spPr>
        <a:xfrm>
          <a:off x="5448300" y="90106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tabSelected="1" zoomScale="55" zoomScaleNormal="55" zoomScaleSheetLayoutView="100" zoomScalePageLayoutView="0" workbookViewId="0" topLeftCell="A1">
      <selection activeCell="P1" sqref="M1:P16384"/>
    </sheetView>
  </sheetViews>
  <sheetFormatPr defaultColWidth="9.00390625" defaultRowHeight="12.75"/>
  <cols>
    <col min="1" max="1" width="7.875" style="19" customWidth="1"/>
    <col min="2" max="2" width="14.625" style="18" customWidth="1"/>
    <col min="3" max="3" width="49.00390625" style="19" customWidth="1"/>
    <col min="4" max="4" width="15.75390625" style="19" customWidth="1"/>
    <col min="5" max="5" width="15.375" style="19" customWidth="1"/>
    <col min="6" max="6" width="43.625" style="19" customWidth="1"/>
    <col min="7" max="7" width="29.00390625" style="19" customWidth="1"/>
    <col min="8" max="8" width="22.00390625" style="18" customWidth="1"/>
    <col min="9" max="9" width="26.375" style="20" customWidth="1"/>
    <col min="10" max="10" width="19.125" style="19" bestFit="1" customWidth="1"/>
    <col min="11" max="11" width="40.00390625" style="19" customWidth="1"/>
    <col min="12" max="12" width="14.00390625" style="19" customWidth="1"/>
    <col min="13" max="13" width="14.00390625" style="19" hidden="1" customWidth="1"/>
    <col min="14" max="14" width="19.375" style="19" hidden="1" customWidth="1"/>
    <col min="15" max="15" width="0" style="19" hidden="1" customWidth="1"/>
    <col min="16" max="16" width="21.25390625" style="19" hidden="1" customWidth="1"/>
    <col min="17" max="19" width="9.125" style="19" customWidth="1"/>
    <col min="20" max="20" width="17.375" style="19" customWidth="1"/>
    <col min="21" max="16384" width="9.125" style="19" customWidth="1"/>
  </cols>
  <sheetData>
    <row r="1" spans="4:13" ht="27" customHeight="1">
      <c r="D1" s="56"/>
      <c r="E1" s="56"/>
      <c r="F1" s="56"/>
      <c r="G1" s="56"/>
      <c r="H1" s="56"/>
      <c r="I1" s="56"/>
      <c r="J1" s="56"/>
      <c r="K1" s="56"/>
      <c r="L1" s="37"/>
      <c r="M1" s="37"/>
    </row>
    <row r="2" spans="2:16" s="2" customFormat="1" ht="61.5" customHeight="1">
      <c r="B2" s="61" t="s">
        <v>48</v>
      </c>
      <c r="C2" s="61"/>
      <c r="D2" s="61"/>
      <c r="E2" s="61"/>
      <c r="F2" s="61"/>
      <c r="G2" s="61"/>
      <c r="H2" s="61"/>
      <c r="I2" s="61"/>
      <c r="J2" s="61"/>
      <c r="K2" s="61"/>
      <c r="L2" s="34"/>
      <c r="M2" s="34"/>
      <c r="N2" s="54"/>
      <c r="O2" s="55"/>
      <c r="P2" s="54"/>
    </row>
    <row r="3" spans="2:13" s="2" customFormat="1" ht="33.75" customHeight="1">
      <c r="B3" s="3" t="s">
        <v>13</v>
      </c>
      <c r="H3" s="64"/>
      <c r="I3" s="64"/>
      <c r="J3" s="64"/>
      <c r="K3" s="64"/>
      <c r="L3" s="36"/>
      <c r="M3" s="36"/>
    </row>
    <row r="4" spans="2:13" s="2" customFormat="1" ht="56.25" customHeight="1">
      <c r="B4" s="4" t="s">
        <v>0</v>
      </c>
      <c r="C4" s="62" t="s">
        <v>18</v>
      </c>
      <c r="D4" s="62"/>
      <c r="E4" s="62"/>
      <c r="F4" s="62"/>
      <c r="G4" s="62"/>
      <c r="H4" s="62"/>
      <c r="I4" s="62"/>
      <c r="J4" s="62"/>
      <c r="K4" s="62"/>
      <c r="L4" s="39"/>
      <c r="M4" s="39"/>
    </row>
    <row r="5" spans="1:16" s="7" customFormat="1" ht="118.5" customHeight="1">
      <c r="A5" s="21" t="s">
        <v>15</v>
      </c>
      <c r="B5" s="5" t="s">
        <v>16</v>
      </c>
      <c r="C5" s="5" t="s">
        <v>1</v>
      </c>
      <c r="D5" s="6" t="s">
        <v>9</v>
      </c>
      <c r="E5" s="6" t="s">
        <v>8</v>
      </c>
      <c r="F5" s="6" t="s">
        <v>17</v>
      </c>
      <c r="G5" s="6" t="s">
        <v>35</v>
      </c>
      <c r="H5" s="6" t="s">
        <v>19</v>
      </c>
      <c r="I5" s="6" t="s">
        <v>7</v>
      </c>
      <c r="J5" s="6" t="s">
        <v>20</v>
      </c>
      <c r="K5" s="21" t="s">
        <v>21</v>
      </c>
      <c r="L5" s="40"/>
      <c r="M5" s="50" t="s">
        <v>38</v>
      </c>
      <c r="N5" s="48" t="s">
        <v>36</v>
      </c>
      <c r="O5" s="48"/>
      <c r="P5" s="48" t="s">
        <v>37</v>
      </c>
    </row>
    <row r="6" spans="1:16" s="7" customFormat="1" ht="37.5">
      <c r="A6" s="27">
        <v>1</v>
      </c>
      <c r="B6" s="28">
        <v>20049770</v>
      </c>
      <c r="C6" s="28" t="s">
        <v>32</v>
      </c>
      <c r="D6" s="44" t="s">
        <v>40</v>
      </c>
      <c r="E6" s="25">
        <v>30</v>
      </c>
      <c r="F6" s="25" t="s">
        <v>34</v>
      </c>
      <c r="G6" s="52">
        <v>14796</v>
      </c>
      <c r="H6" s="25"/>
      <c r="I6" s="30">
        <f aca="true" t="shared" si="0" ref="I6:I16">H6*E6</f>
        <v>0</v>
      </c>
      <c r="J6" s="30">
        <f aca="true" t="shared" si="1" ref="J6:J16">I6*20%</f>
        <v>0</v>
      </c>
      <c r="K6" s="31">
        <f aca="true" t="shared" si="2" ref="K6:K16">J6+I6</f>
        <v>0</v>
      </c>
      <c r="L6" s="41"/>
      <c r="M6" s="53" t="s">
        <v>46</v>
      </c>
      <c r="N6" s="48">
        <v>5</v>
      </c>
      <c r="O6" s="48"/>
      <c r="P6" s="46">
        <f aca="true" t="shared" si="3" ref="P6:P16">(G6*E6)*1.2</f>
        <v>532656</v>
      </c>
    </row>
    <row r="7" spans="1:16" s="7" customFormat="1" ht="37.5">
      <c r="A7" s="27">
        <f>A6+1</f>
        <v>2</v>
      </c>
      <c r="B7" s="28">
        <v>20052299</v>
      </c>
      <c r="C7" s="28" t="s">
        <v>28</v>
      </c>
      <c r="D7" s="44" t="s">
        <v>39</v>
      </c>
      <c r="E7" s="51">
        <v>13</v>
      </c>
      <c r="F7" s="25" t="s">
        <v>34</v>
      </c>
      <c r="G7" s="38">
        <v>19800</v>
      </c>
      <c r="H7" s="25"/>
      <c r="I7" s="30">
        <f t="shared" si="0"/>
        <v>0</v>
      </c>
      <c r="J7" s="30">
        <f t="shared" si="1"/>
        <v>0</v>
      </c>
      <c r="K7" s="31">
        <f t="shared" si="2"/>
        <v>0</v>
      </c>
      <c r="L7" s="41"/>
      <c r="M7" s="53" t="s">
        <v>46</v>
      </c>
      <c r="N7" s="48">
        <v>3</v>
      </c>
      <c r="O7" s="48"/>
      <c r="P7" s="46">
        <f t="shared" si="3"/>
        <v>308880</v>
      </c>
    </row>
    <row r="8" spans="1:16" s="7" customFormat="1" ht="37.5">
      <c r="A8" s="27">
        <f aca="true" t="shared" si="4" ref="A8:A16">A7+1</f>
        <v>3</v>
      </c>
      <c r="B8" s="28">
        <v>20114454</v>
      </c>
      <c r="C8" s="28" t="s">
        <v>29</v>
      </c>
      <c r="D8" s="44" t="s">
        <v>39</v>
      </c>
      <c r="E8" s="51">
        <v>9</v>
      </c>
      <c r="F8" s="25" t="s">
        <v>34</v>
      </c>
      <c r="G8" s="38">
        <v>16200</v>
      </c>
      <c r="H8" s="25"/>
      <c r="I8" s="30">
        <f t="shared" si="0"/>
        <v>0</v>
      </c>
      <c r="J8" s="30">
        <f t="shared" si="1"/>
        <v>0</v>
      </c>
      <c r="K8" s="31">
        <f t="shared" si="2"/>
        <v>0</v>
      </c>
      <c r="L8" s="41"/>
      <c r="M8" s="53" t="s">
        <v>46</v>
      </c>
      <c r="N8" s="48">
        <v>9</v>
      </c>
      <c r="O8" s="48"/>
      <c r="P8" s="46">
        <f t="shared" si="3"/>
        <v>174960</v>
      </c>
    </row>
    <row r="9" spans="1:16" s="7" customFormat="1" ht="37.5">
      <c r="A9" s="27">
        <f t="shared" si="4"/>
        <v>4</v>
      </c>
      <c r="B9" s="28">
        <v>20153238</v>
      </c>
      <c r="C9" s="28" t="s">
        <v>41</v>
      </c>
      <c r="D9" s="44" t="s">
        <v>39</v>
      </c>
      <c r="E9" s="51">
        <v>2</v>
      </c>
      <c r="F9" s="25" t="s">
        <v>34</v>
      </c>
      <c r="G9" s="38">
        <v>24120</v>
      </c>
      <c r="H9" s="25"/>
      <c r="I9" s="30">
        <f t="shared" si="0"/>
        <v>0</v>
      </c>
      <c r="J9" s="30">
        <f t="shared" si="1"/>
        <v>0</v>
      </c>
      <c r="K9" s="31">
        <f t="shared" si="2"/>
        <v>0</v>
      </c>
      <c r="L9" s="41"/>
      <c r="M9" s="53" t="s">
        <v>46</v>
      </c>
      <c r="N9" s="33">
        <v>13</v>
      </c>
      <c r="O9" s="48"/>
      <c r="P9" s="46">
        <f t="shared" si="3"/>
        <v>57888</v>
      </c>
    </row>
    <row r="10" spans="1:16" s="7" customFormat="1" ht="37.5">
      <c r="A10" s="27">
        <f t="shared" si="4"/>
        <v>5</v>
      </c>
      <c r="B10" s="28">
        <v>20200058</v>
      </c>
      <c r="C10" s="28" t="s">
        <v>30</v>
      </c>
      <c r="D10" s="44" t="s">
        <v>39</v>
      </c>
      <c r="E10" s="51">
        <v>4</v>
      </c>
      <c r="F10" s="25" t="s">
        <v>34</v>
      </c>
      <c r="G10" s="38">
        <v>37800</v>
      </c>
      <c r="H10" s="25"/>
      <c r="I10" s="30">
        <f t="shared" si="0"/>
        <v>0</v>
      </c>
      <c r="J10" s="30">
        <f t="shared" si="1"/>
        <v>0</v>
      </c>
      <c r="K10" s="31">
        <f t="shared" si="2"/>
        <v>0</v>
      </c>
      <c r="L10" s="41"/>
      <c r="M10" s="53" t="s">
        <v>46</v>
      </c>
      <c r="N10" s="48">
        <v>12</v>
      </c>
      <c r="O10" s="48"/>
      <c r="P10" s="46">
        <f t="shared" si="3"/>
        <v>181440</v>
      </c>
    </row>
    <row r="11" spans="1:16" s="7" customFormat="1" ht="37.5">
      <c r="A11" s="27">
        <f t="shared" si="4"/>
        <v>6</v>
      </c>
      <c r="B11" s="28">
        <v>20206796</v>
      </c>
      <c r="C11" s="28" t="s">
        <v>42</v>
      </c>
      <c r="D11" s="44" t="s">
        <v>39</v>
      </c>
      <c r="E11" s="51">
        <v>4</v>
      </c>
      <c r="F11" s="25" t="s">
        <v>34</v>
      </c>
      <c r="G11" s="38">
        <v>48600</v>
      </c>
      <c r="H11" s="25"/>
      <c r="I11" s="30">
        <f t="shared" si="0"/>
        <v>0</v>
      </c>
      <c r="J11" s="30">
        <f t="shared" si="1"/>
        <v>0</v>
      </c>
      <c r="K11" s="31">
        <f t="shared" si="2"/>
        <v>0</v>
      </c>
      <c r="L11" s="41"/>
      <c r="M11" s="53" t="s">
        <v>46</v>
      </c>
      <c r="N11" s="48">
        <v>7</v>
      </c>
      <c r="O11" s="48"/>
      <c r="P11" s="46">
        <f t="shared" si="3"/>
        <v>233280</v>
      </c>
    </row>
    <row r="12" spans="1:16" s="7" customFormat="1" ht="37.5">
      <c r="A12" s="27">
        <f t="shared" si="4"/>
        <v>7</v>
      </c>
      <c r="B12" s="28">
        <v>20243385</v>
      </c>
      <c r="C12" s="28" t="s">
        <v>33</v>
      </c>
      <c r="D12" s="44" t="s">
        <v>39</v>
      </c>
      <c r="E12" s="51">
        <v>1</v>
      </c>
      <c r="F12" s="25" t="s">
        <v>34</v>
      </c>
      <c r="G12" s="38">
        <v>9000</v>
      </c>
      <c r="H12" s="25"/>
      <c r="I12" s="30">
        <f t="shared" si="0"/>
        <v>0</v>
      </c>
      <c r="J12" s="30">
        <f t="shared" si="1"/>
        <v>0</v>
      </c>
      <c r="K12" s="31">
        <f t="shared" si="2"/>
        <v>0</v>
      </c>
      <c r="L12" s="41"/>
      <c r="M12" s="53" t="s">
        <v>46</v>
      </c>
      <c r="N12" s="48">
        <v>14</v>
      </c>
      <c r="O12" s="48"/>
      <c r="P12" s="46">
        <f t="shared" si="3"/>
        <v>10800</v>
      </c>
    </row>
    <row r="13" spans="1:16" s="7" customFormat="1" ht="37.5">
      <c r="A13" s="27">
        <f t="shared" si="4"/>
        <v>8</v>
      </c>
      <c r="B13" s="28">
        <v>20459949</v>
      </c>
      <c r="C13" s="28" t="s">
        <v>43</v>
      </c>
      <c r="D13" s="44" t="s">
        <v>39</v>
      </c>
      <c r="E13" s="51">
        <v>1</v>
      </c>
      <c r="F13" s="25" t="s">
        <v>34</v>
      </c>
      <c r="G13" s="38">
        <v>59400</v>
      </c>
      <c r="H13" s="25"/>
      <c r="I13" s="30">
        <f t="shared" si="0"/>
        <v>0</v>
      </c>
      <c r="J13" s="30">
        <f t="shared" si="1"/>
        <v>0</v>
      </c>
      <c r="K13" s="31">
        <f t="shared" si="2"/>
        <v>0</v>
      </c>
      <c r="L13" s="41"/>
      <c r="M13" s="53" t="s">
        <v>46</v>
      </c>
      <c r="N13" s="48">
        <v>2</v>
      </c>
      <c r="O13" s="48"/>
      <c r="P13" s="46">
        <f t="shared" si="3"/>
        <v>71280</v>
      </c>
    </row>
    <row r="14" spans="1:16" s="7" customFormat="1" ht="37.5">
      <c r="A14" s="27">
        <f t="shared" si="4"/>
        <v>9</v>
      </c>
      <c r="B14" s="28">
        <v>20459961</v>
      </c>
      <c r="C14" s="28" t="s">
        <v>31</v>
      </c>
      <c r="D14" s="44" t="s">
        <v>39</v>
      </c>
      <c r="E14" s="45">
        <v>17</v>
      </c>
      <c r="F14" s="25" t="s">
        <v>34</v>
      </c>
      <c r="G14" s="38">
        <v>14040</v>
      </c>
      <c r="H14" s="25"/>
      <c r="I14" s="30">
        <f t="shared" si="0"/>
        <v>0</v>
      </c>
      <c r="J14" s="30">
        <f t="shared" si="1"/>
        <v>0</v>
      </c>
      <c r="K14" s="31">
        <f t="shared" si="2"/>
        <v>0</v>
      </c>
      <c r="L14" s="41"/>
      <c r="M14" s="53" t="s">
        <v>46</v>
      </c>
      <c r="N14" s="48">
        <v>8</v>
      </c>
      <c r="O14" s="48"/>
      <c r="P14" s="46">
        <f t="shared" si="3"/>
        <v>286416</v>
      </c>
    </row>
    <row r="15" spans="1:16" s="7" customFormat="1" ht="37.5">
      <c r="A15" s="27">
        <f t="shared" si="4"/>
        <v>10</v>
      </c>
      <c r="B15" s="28">
        <v>20693153</v>
      </c>
      <c r="C15" s="28" t="s">
        <v>44</v>
      </c>
      <c r="D15" s="44" t="s">
        <v>39</v>
      </c>
      <c r="E15" s="45">
        <v>3</v>
      </c>
      <c r="F15" s="25" t="s">
        <v>34</v>
      </c>
      <c r="G15" s="38">
        <v>12240</v>
      </c>
      <c r="H15" s="25"/>
      <c r="I15" s="30">
        <f t="shared" si="0"/>
        <v>0</v>
      </c>
      <c r="J15" s="30">
        <f t="shared" si="1"/>
        <v>0</v>
      </c>
      <c r="K15" s="31">
        <f t="shared" si="2"/>
        <v>0</v>
      </c>
      <c r="L15" s="41"/>
      <c r="M15" s="53" t="s">
        <v>46</v>
      </c>
      <c r="N15" s="48">
        <v>24</v>
      </c>
      <c r="O15" s="48"/>
      <c r="P15" s="46">
        <f t="shared" si="3"/>
        <v>44064</v>
      </c>
    </row>
    <row r="16" spans="1:16" s="7" customFormat="1" ht="37.5">
      <c r="A16" s="27">
        <f t="shared" si="4"/>
        <v>11</v>
      </c>
      <c r="B16" s="28">
        <v>20693181</v>
      </c>
      <c r="C16" s="28" t="s">
        <v>45</v>
      </c>
      <c r="D16" s="44" t="s">
        <v>39</v>
      </c>
      <c r="E16" s="45">
        <v>1</v>
      </c>
      <c r="F16" s="25" t="s">
        <v>34</v>
      </c>
      <c r="G16" s="38">
        <v>7560</v>
      </c>
      <c r="H16" s="25"/>
      <c r="I16" s="30">
        <f t="shared" si="0"/>
        <v>0</v>
      </c>
      <c r="J16" s="30">
        <f t="shared" si="1"/>
        <v>0</v>
      </c>
      <c r="K16" s="31">
        <f t="shared" si="2"/>
        <v>0</v>
      </c>
      <c r="L16" s="41"/>
      <c r="M16" s="53" t="s">
        <v>46</v>
      </c>
      <c r="N16" s="48">
        <v>23</v>
      </c>
      <c r="O16" s="48"/>
      <c r="P16" s="46">
        <f t="shared" si="3"/>
        <v>9072</v>
      </c>
    </row>
    <row r="17" spans="1:16" s="11" customFormat="1" ht="21.75" customHeight="1">
      <c r="A17" s="60"/>
      <c r="B17" s="8" t="s">
        <v>2</v>
      </c>
      <c r="C17" s="8"/>
      <c r="D17" s="8"/>
      <c r="E17" s="32">
        <f>SUM(E6:E16)</f>
        <v>85</v>
      </c>
      <c r="F17" s="9"/>
      <c r="G17" s="9"/>
      <c r="H17" s="8"/>
      <c r="I17" s="1"/>
      <c r="J17" s="1">
        <f>SUM(J6:J16)</f>
        <v>0</v>
      </c>
      <c r="K17" s="1">
        <f>SUM(K6:K16)</f>
        <v>0</v>
      </c>
      <c r="L17" s="42"/>
      <c r="M17" s="42"/>
      <c r="N17" s="49"/>
      <c r="O17" s="49"/>
      <c r="P17" s="47">
        <f>SUM(P6:P16)</f>
        <v>1910736</v>
      </c>
    </row>
    <row r="18" spans="1:13" s="11" customFormat="1" ht="21.75" customHeight="1">
      <c r="A18" s="60"/>
      <c r="B18" s="10"/>
      <c r="C18" s="8"/>
      <c r="D18" s="8"/>
      <c r="E18" s="8"/>
      <c r="F18" s="8"/>
      <c r="G18" s="8"/>
      <c r="H18" s="8"/>
      <c r="I18" s="10"/>
      <c r="J18" s="1"/>
      <c r="K18" s="29">
        <f>K17-J17</f>
        <v>0</v>
      </c>
      <c r="L18" s="43"/>
      <c r="M18" s="43"/>
    </row>
    <row r="19" spans="2:13" s="12" customFormat="1" ht="30" customHeight="1">
      <c r="B19" s="22" t="s">
        <v>3</v>
      </c>
      <c r="C19" s="23" t="s">
        <v>11</v>
      </c>
      <c r="D19" s="23"/>
      <c r="E19" s="23"/>
      <c r="F19" s="23"/>
      <c r="G19" s="23"/>
      <c r="H19" s="24"/>
      <c r="I19" s="23"/>
      <c r="J19" s="23"/>
      <c r="K19" s="23"/>
      <c r="L19" s="23"/>
      <c r="M19" s="23"/>
    </row>
    <row r="20" spans="2:13" s="12" customFormat="1" ht="30" customHeight="1">
      <c r="B20" s="22" t="s">
        <v>4</v>
      </c>
      <c r="C20" s="23" t="s">
        <v>23</v>
      </c>
      <c r="D20" s="23"/>
      <c r="E20" s="23"/>
      <c r="F20" s="23"/>
      <c r="G20" s="23"/>
      <c r="H20" s="24"/>
      <c r="I20" s="23"/>
      <c r="J20" s="23"/>
      <c r="K20" s="23"/>
      <c r="L20" s="23"/>
      <c r="M20" s="23"/>
    </row>
    <row r="21" spans="2:13" s="12" customFormat="1" ht="30" customHeight="1">
      <c r="B21" s="22" t="s">
        <v>5</v>
      </c>
      <c r="C21" s="23" t="s">
        <v>47</v>
      </c>
      <c r="D21" s="23"/>
      <c r="E21" s="23"/>
      <c r="F21" s="23"/>
      <c r="G21" s="23"/>
      <c r="H21" s="24"/>
      <c r="I21" s="23"/>
      <c r="J21" s="23"/>
      <c r="K21" s="23"/>
      <c r="L21" s="23"/>
      <c r="M21" s="23"/>
    </row>
    <row r="22" spans="2:13" s="12" customFormat="1" ht="30" customHeight="1">
      <c r="B22" s="22" t="s">
        <v>6</v>
      </c>
      <c r="C22" s="24" t="s">
        <v>10</v>
      </c>
      <c r="D22" s="23"/>
      <c r="E22" s="23"/>
      <c r="F22" s="23"/>
      <c r="G22" s="23"/>
      <c r="H22" s="24"/>
      <c r="I22" s="23"/>
      <c r="J22" s="23"/>
      <c r="K22" s="23"/>
      <c r="L22" s="23"/>
      <c r="M22" s="23"/>
    </row>
    <row r="23" spans="2:13" s="11" customFormat="1" ht="49.5" customHeight="1">
      <c r="B23" s="22" t="s">
        <v>22</v>
      </c>
      <c r="C23" s="63" t="s">
        <v>14</v>
      </c>
      <c r="D23" s="63"/>
      <c r="E23" s="63"/>
      <c r="F23" s="63"/>
      <c r="G23" s="63"/>
      <c r="H23" s="63"/>
      <c r="I23" s="63"/>
      <c r="J23" s="63"/>
      <c r="K23" s="63"/>
      <c r="L23" s="35"/>
      <c r="M23" s="35"/>
    </row>
    <row r="24" spans="2:13" s="2" customFormat="1" ht="23.25">
      <c r="B24" s="13"/>
      <c r="C24" s="14"/>
      <c r="H24" s="13"/>
      <c r="I24" s="14"/>
      <c r="J24" s="14"/>
      <c r="K24" s="15"/>
      <c r="L24" s="15"/>
      <c r="M24" s="15"/>
    </row>
    <row r="25" spans="2:13" s="2" customFormat="1" ht="23.25" customHeight="1">
      <c r="B25" s="13"/>
      <c r="C25" s="16" t="s">
        <v>12</v>
      </c>
      <c r="H25" s="26"/>
      <c r="I25" s="17"/>
      <c r="J25" s="17"/>
      <c r="K25" s="17"/>
      <c r="L25" s="17"/>
      <c r="M25" s="17"/>
    </row>
    <row r="26" spans="3:9" ht="78" customHeight="1">
      <c r="C26" s="59"/>
      <c r="D26" s="59"/>
      <c r="H26" s="58"/>
      <c r="I26" s="58"/>
    </row>
    <row r="27" spans="3:9" ht="26.25">
      <c r="C27" s="57" t="s">
        <v>26</v>
      </c>
      <c r="D27" s="57"/>
      <c r="E27" s="57" t="s">
        <v>24</v>
      </c>
      <c r="F27" s="57"/>
      <c r="G27" s="33"/>
      <c r="H27" s="57" t="s">
        <v>25</v>
      </c>
      <c r="I27" s="57"/>
    </row>
    <row r="28" spans="3:4" ht="26.25">
      <c r="C28" s="65" t="s">
        <v>27</v>
      </c>
      <c r="D28" s="65"/>
    </row>
  </sheetData>
  <sheetProtection/>
  <autoFilter ref="A5:P23"/>
  <mergeCells count="12">
    <mergeCell ref="A17:A18"/>
    <mergeCell ref="B2:K2"/>
    <mergeCell ref="C4:K4"/>
    <mergeCell ref="C23:K23"/>
    <mergeCell ref="H3:K3"/>
    <mergeCell ref="C28:D28"/>
    <mergeCell ref="D1:K1"/>
    <mergeCell ref="H27:I27"/>
    <mergeCell ref="H26:I26"/>
    <mergeCell ref="C27:D27"/>
    <mergeCell ref="C26:D26"/>
    <mergeCell ref="E27:F27"/>
  </mergeCells>
  <printOptions/>
  <pageMargins left="0.15748031496062992" right="0.1968503937007874" top="0.1968503937007874" bottom="0.1968503937007874" header="0.2362204724409449" footer="0.15748031496062992"/>
  <pageSetup fitToHeight="1" fitToWidth="1" horizontalDpi="600" verticalDpi="6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ivshumkin</dc:creator>
  <cp:keywords/>
  <dc:description/>
  <cp:lastModifiedBy>Staff</cp:lastModifiedBy>
  <cp:lastPrinted>2019-11-22T05:23:05Z</cp:lastPrinted>
  <dcterms:created xsi:type="dcterms:W3CDTF">2006-04-24T10:21:59Z</dcterms:created>
  <dcterms:modified xsi:type="dcterms:W3CDTF">2021-02-17T05:57:11Z</dcterms:modified>
  <cp:category/>
  <cp:version/>
  <cp:contentType/>
  <cp:contentStatus/>
</cp:coreProperties>
</file>