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'РНХн'!$A$7:$O$47</definedName>
    <definedName name="_xlnm.Print_Area" localSheetId="0">'РНХн'!$A$1:$O$47</definedName>
  </definedNames>
  <calcPr fullCalcOnLoad="1"/>
</workbook>
</file>

<file path=xl/sharedStrings.xml><?xml version="1.0" encoding="utf-8"?>
<sst xmlns="http://schemas.openxmlformats.org/spreadsheetml/2006/main" count="189" uniqueCount="93">
  <si>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</si>
  <si>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</si>
  <si>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</si>
  <si>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</si>
  <si>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</si>
  <si>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</si>
  <si>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</si>
  <si>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</si>
  <si>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</si>
  <si>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</si>
  <si>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</si>
  <si>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</si>
  <si>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</si>
  <si>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</si>
  <si>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</si>
  <si>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</si>
  <si>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</si>
  <si>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</si>
  <si>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</si>
  <si>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</si>
  <si>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</si>
  <si>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</si>
  <si>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</si>
  <si>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</si>
  <si>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</si>
  <si>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</si>
  <si>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</si>
  <si>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</si>
  <si>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</si>
  <si>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</si>
  <si>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</si>
  <si>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</si>
  <si>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</si>
  <si>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</si>
  <si>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Т</t>
  </si>
  <si>
    <t>ЦентрСклад 25</t>
  </si>
  <si>
    <t>Лот № 2021/03-07 - Трубы металлические</t>
  </si>
  <si>
    <t>124547</t>
  </si>
  <si>
    <t>Труба ЧШГ-200-6000,Тайтон, Н-лак,В-ц/пес</t>
  </si>
  <si>
    <t>124556</t>
  </si>
  <si>
    <t>Труба ЧШГ-300-6000,Тайтон, Н-лак,В-ц/пес</t>
  </si>
  <si>
    <t>020048</t>
  </si>
  <si>
    <t>Труба б/ш А-108Х10 ст15Х5М</t>
  </si>
  <si>
    <t>042250</t>
  </si>
  <si>
    <t>Труба э/св 508х5 TP316L</t>
  </si>
  <si>
    <t>124585</t>
  </si>
  <si>
    <t>042117</t>
  </si>
  <si>
    <t>Труба ЧШГ-Т-300-6000</t>
  </si>
  <si>
    <t>Труба б/ш х/д к/ст 89Х4-08Х18Н10Т</t>
  </si>
  <si>
    <t>030559</t>
  </si>
  <si>
    <t>Труба б/ш г/д 219Х8 В ст09Г2С с фаской</t>
  </si>
  <si>
    <t>031493</t>
  </si>
  <si>
    <t>Труба водогазопроводная 15х2,5</t>
  </si>
  <si>
    <t>042053</t>
  </si>
  <si>
    <t>Труба б/ш х/д к/ст 108Х4-08Х18Н10Т</t>
  </si>
  <si>
    <t>042166</t>
  </si>
  <si>
    <t>Труба б/ш х/д к/ст 14Х2,5-12Х18Н10Т</t>
  </si>
  <si>
    <t>031335</t>
  </si>
  <si>
    <t>Труба б/ш г/д т/о 219Х14 ст10</t>
  </si>
  <si>
    <t>040023</t>
  </si>
  <si>
    <t>Труба б/ш х/д к/ст 16Х2-12Х18Н10Т</t>
  </si>
  <si>
    <t>031441</t>
  </si>
  <si>
    <t>1237555</t>
  </si>
  <si>
    <t>Труба б/ш г/д 273Х10 В ст20 с фаской</t>
  </si>
  <si>
    <t>Труба б/ш х/д к/ст 38Х5-12Х18Н10Т</t>
  </si>
  <si>
    <t>1002970</t>
  </si>
  <si>
    <t>Труба б/ш г/д к/ст 108Х5-12Х18Н10Т</t>
  </si>
  <si>
    <t>034545</t>
  </si>
  <si>
    <t>Труба б/ш г/д 60Х8 В ст20</t>
  </si>
  <si>
    <t>020049</t>
  </si>
  <si>
    <t>Труба б/ш Г 127х7-12Х1МФ</t>
  </si>
  <si>
    <t>030839</t>
  </si>
  <si>
    <t>Труба водогазопроводная 50Х3,5 ст3сп</t>
  </si>
  <si>
    <t>045555</t>
  </si>
  <si>
    <t>Труба б/ш А-108х8 ст15Х5МУ</t>
  </si>
  <si>
    <t>042103</t>
  </si>
  <si>
    <t>Труба б/ш 88,9x5,49 TP304</t>
  </si>
  <si>
    <t>030747</t>
  </si>
  <si>
    <t>Труба э/св п/ш 530х8-09Г2С</t>
  </si>
  <si>
    <t>042128</t>
  </si>
  <si>
    <t>Труба б/ш 13,7х3,02 Gr 6</t>
  </si>
  <si>
    <t>020135</t>
  </si>
  <si>
    <t>Труба б/ш А-89х8х12100 ст15Х5МУ</t>
  </si>
  <si>
    <t>454517</t>
  </si>
  <si>
    <t>Труба б/ш х/д 10Х2 В ст20</t>
  </si>
  <si>
    <t>030752</t>
  </si>
  <si>
    <t>Труба э/св 820Х10 В ст09Г2С</t>
  </si>
  <si>
    <t>040031</t>
  </si>
  <si>
    <t>Труба б/ш х/д к/ст 57Х4-10Х17Н13М2Т</t>
  </si>
  <si>
    <t>040057</t>
  </si>
  <si>
    <t>Труба б/ш г/д к/ст 159Х10-08Х18Н10Т</t>
  </si>
  <si>
    <t>042101</t>
  </si>
  <si>
    <t>Труба б/ш 21,3х3,73 TP304L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</si>
</sst>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="85" zoomScaleSheetLayoutView="85" workbookViewId="0" topLeftCell="A31">
      <selection activeCell="D11" sqref="D11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20003169</v>
      </c>
      <c r="C8" s="30" t="s">
        <v>37</v>
      </c>
      <c r="D8" s="31" t="s">
        <v>38</v>
      </c>
      <c r="E8" s="28" t="s">
        <v>33</v>
      </c>
      <c r="F8" s="48">
        <v>1</v>
      </c>
      <c r="G8" s="38" t="s">
        <v>26</v>
      </c>
      <c r="H8" s="32" t="s">
        <v>35</v>
      </c>
      <c r="I8" s="26"/>
      <c r="J8" s="27"/>
      <c r="K8" s="40">
        <v>6084.29</v>
      </c>
      <c r="L8" s="40">
        <f>ROUND(K8*F8,2)</f>
        <v>6084.29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20003170</v>
      </c>
      <c r="C9" s="30" t="s">
        <v>39</v>
      </c>
      <c r="D9" s="31" t="s">
        <v>40</v>
      </c>
      <c r="E9" s="28" t="s">
        <v>33</v>
      </c>
      <c r="F9" s="48">
        <v>12</v>
      </c>
      <c r="G9" s="38" t="s">
        <v>26</v>
      </c>
      <c r="H9" s="32" t="s">
        <v>35</v>
      </c>
      <c r="I9" s="26"/>
      <c r="J9" s="27"/>
      <c r="K9" s="40">
        <v>11414.52</v>
      </c>
      <c r="L9" s="40">
        <f aca="true" t="shared" si="0" ref="L9:L38">ROUND(K9*F9,2)</f>
        <v>136974.24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1160853</v>
      </c>
      <c r="C10" s="30" t="s">
        <v>41</v>
      </c>
      <c r="D10" s="31" t="s">
        <v>42</v>
      </c>
      <c r="E10" s="28" t="s">
        <v>34</v>
      </c>
      <c r="F10" s="48">
        <v>2.125</v>
      </c>
      <c r="G10" s="38" t="s">
        <v>26</v>
      </c>
      <c r="H10" s="32" t="s">
        <v>35</v>
      </c>
      <c r="I10" s="26"/>
      <c r="J10" s="27"/>
      <c r="K10" s="40">
        <v>86039.28</v>
      </c>
      <c r="L10" s="40">
        <f t="shared" si="0"/>
        <v>182833.47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1724075</v>
      </c>
      <c r="C11" s="30" t="s">
        <v>43</v>
      </c>
      <c r="D11" s="31" t="s">
        <v>44</v>
      </c>
      <c r="E11" s="28" t="s">
        <v>34</v>
      </c>
      <c r="F11" s="48">
        <v>0.12</v>
      </c>
      <c r="G11" s="38" t="s">
        <v>26</v>
      </c>
      <c r="H11" s="32" t="s">
        <v>35</v>
      </c>
      <c r="I11" s="26"/>
      <c r="J11" s="27"/>
      <c r="K11" s="40">
        <v>412039.53</v>
      </c>
      <c r="L11" s="40">
        <f t="shared" si="0"/>
        <v>49444.74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20009806</v>
      </c>
      <c r="C12" s="30" t="s">
        <v>45</v>
      </c>
      <c r="D12" s="31" t="s">
        <v>47</v>
      </c>
      <c r="E12" s="28" t="s">
        <v>33</v>
      </c>
      <c r="F12" s="48">
        <v>2</v>
      </c>
      <c r="G12" s="38" t="s">
        <v>26</v>
      </c>
      <c r="H12" s="32" t="s">
        <v>35</v>
      </c>
      <c r="I12" s="26"/>
      <c r="J12" s="27"/>
      <c r="K12" s="40">
        <v>8278.5</v>
      </c>
      <c r="L12" s="40">
        <f t="shared" si="0"/>
        <v>16557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1001930</v>
      </c>
      <c r="C13" s="30" t="s">
        <v>46</v>
      </c>
      <c r="D13" s="31" t="s">
        <v>48</v>
      </c>
      <c r="E13" s="28" t="s">
        <v>34</v>
      </c>
      <c r="F13" s="48">
        <v>0.005</v>
      </c>
      <c r="G13" s="38" t="s">
        <v>26</v>
      </c>
      <c r="H13" s="32" t="s">
        <v>35</v>
      </c>
      <c r="I13" s="26"/>
      <c r="J13" s="27"/>
      <c r="K13" s="40">
        <v>183348.85</v>
      </c>
      <c r="L13" s="40">
        <f t="shared" si="0"/>
        <v>916.74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1008864</v>
      </c>
      <c r="C14" s="30" t="s">
        <v>49</v>
      </c>
      <c r="D14" s="31" t="s">
        <v>50</v>
      </c>
      <c r="E14" s="28" t="s">
        <v>34</v>
      </c>
      <c r="F14" s="48">
        <v>0.005</v>
      </c>
      <c r="G14" s="38" t="s">
        <v>26</v>
      </c>
      <c r="H14" s="32" t="s">
        <v>35</v>
      </c>
      <c r="I14" s="26"/>
      <c r="J14" s="27"/>
      <c r="K14" s="40">
        <v>27048.61</v>
      </c>
      <c r="L14" s="40">
        <f t="shared" si="0"/>
        <v>135.24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1008608</v>
      </c>
      <c r="C15" s="30" t="s">
        <v>51</v>
      </c>
      <c r="D15" s="31" t="s">
        <v>52</v>
      </c>
      <c r="E15" s="28" t="s">
        <v>34</v>
      </c>
      <c r="F15" s="48">
        <v>0.005</v>
      </c>
      <c r="G15" s="38" t="s">
        <v>26</v>
      </c>
      <c r="H15" s="32" t="s">
        <v>35</v>
      </c>
      <c r="I15" s="26"/>
      <c r="J15" s="27"/>
      <c r="K15" s="40">
        <v>455008.12</v>
      </c>
      <c r="L15" s="40">
        <f t="shared" si="0"/>
        <v>2275.04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1370891</v>
      </c>
      <c r="C16" s="30" t="s">
        <v>53</v>
      </c>
      <c r="D16" s="31" t="s">
        <v>54</v>
      </c>
      <c r="E16" s="28" t="s">
        <v>34</v>
      </c>
      <c r="F16" s="48">
        <v>0.009</v>
      </c>
      <c r="G16" s="38" t="s">
        <v>26</v>
      </c>
      <c r="H16" s="32" t="s">
        <v>35</v>
      </c>
      <c r="I16" s="26"/>
      <c r="J16" s="27"/>
      <c r="K16" s="40">
        <v>174266.08</v>
      </c>
      <c r="L16" s="40">
        <f t="shared" si="0"/>
        <v>1568.39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1178139</v>
      </c>
      <c r="C17" s="30" t="s">
        <v>55</v>
      </c>
      <c r="D17" s="31" t="s">
        <v>56</v>
      </c>
      <c r="E17" s="28" t="s">
        <v>34</v>
      </c>
      <c r="F17" s="48">
        <v>0.03</v>
      </c>
      <c r="G17" s="38" t="s">
        <v>26</v>
      </c>
      <c r="H17" s="32" t="s">
        <v>35</v>
      </c>
      <c r="I17" s="26"/>
      <c r="J17" s="27"/>
      <c r="K17" s="40">
        <v>475320.34</v>
      </c>
      <c r="L17" s="40">
        <f t="shared" si="0"/>
        <v>14259.61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1002987</v>
      </c>
      <c r="C18" s="30" t="s">
        <v>57</v>
      </c>
      <c r="D18" s="31" t="s">
        <v>58</v>
      </c>
      <c r="E18" s="28" t="s">
        <v>34</v>
      </c>
      <c r="F18" s="48">
        <v>8.7</v>
      </c>
      <c r="G18" s="38" t="s">
        <v>26</v>
      </c>
      <c r="H18" s="32" t="s">
        <v>35</v>
      </c>
      <c r="I18" s="26"/>
      <c r="J18" s="27"/>
      <c r="K18" s="40">
        <v>21142.66</v>
      </c>
      <c r="L18" s="40">
        <f t="shared" si="0"/>
        <v>183941.14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1323217</v>
      </c>
      <c r="C19" s="30" t="s">
        <v>59</v>
      </c>
      <c r="D19" s="31" t="s">
        <v>60</v>
      </c>
      <c r="E19" s="28" t="s">
        <v>34</v>
      </c>
      <c r="F19" s="48">
        <v>0.002</v>
      </c>
      <c r="G19" s="38" t="s">
        <v>26</v>
      </c>
      <c r="H19" s="32" t="s">
        <v>35</v>
      </c>
      <c r="I19" s="26"/>
      <c r="J19" s="27"/>
      <c r="K19" s="40">
        <v>265129.77999999997</v>
      </c>
      <c r="L19" s="40">
        <f t="shared" si="0"/>
        <v>530.26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1002638</v>
      </c>
      <c r="C20" s="30" t="s">
        <v>61</v>
      </c>
      <c r="D20" s="31" t="s">
        <v>63</v>
      </c>
      <c r="E20" s="28" t="s">
        <v>34</v>
      </c>
      <c r="F20" s="48">
        <v>0.001</v>
      </c>
      <c r="G20" s="38" t="s">
        <v>26</v>
      </c>
      <c r="H20" s="32" t="s">
        <v>35</v>
      </c>
      <c r="I20" s="26"/>
      <c r="J20" s="27"/>
      <c r="K20" s="40">
        <v>27726.29</v>
      </c>
      <c r="L20" s="40">
        <f t="shared" si="0"/>
        <v>27.73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1237555</v>
      </c>
      <c r="C21" s="30" t="s">
        <v>62</v>
      </c>
      <c r="D21" s="31" t="s">
        <v>64</v>
      </c>
      <c r="E21" s="28" t="s">
        <v>34</v>
      </c>
      <c r="F21" s="48">
        <v>0.014</v>
      </c>
      <c r="G21" s="38" t="s">
        <v>26</v>
      </c>
      <c r="H21" s="32" t="s">
        <v>35</v>
      </c>
      <c r="I21" s="26"/>
      <c r="J21" s="27"/>
      <c r="K21" s="40">
        <v>294173.22</v>
      </c>
      <c r="L21" s="40">
        <f t="shared" si="0"/>
        <v>4118.43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1002970</v>
      </c>
      <c r="C22" s="30" t="s">
        <v>65</v>
      </c>
      <c r="D22" s="31" t="s">
        <v>66</v>
      </c>
      <c r="E22" s="28" t="s">
        <v>34</v>
      </c>
      <c r="F22" s="48">
        <v>0.005</v>
      </c>
      <c r="G22" s="38" t="s">
        <v>26</v>
      </c>
      <c r="H22" s="32" t="s">
        <v>35</v>
      </c>
      <c r="I22" s="26"/>
      <c r="J22" s="27"/>
      <c r="K22" s="40">
        <v>190789.72</v>
      </c>
      <c r="L22" s="40">
        <f t="shared" si="0"/>
        <v>953.95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1165744</v>
      </c>
      <c r="C23" s="30" t="s">
        <v>67</v>
      </c>
      <c r="D23" s="31" t="s">
        <v>68</v>
      </c>
      <c r="E23" s="28" t="s">
        <v>34</v>
      </c>
      <c r="F23" s="48">
        <v>0.015</v>
      </c>
      <c r="G23" s="38" t="s">
        <v>26</v>
      </c>
      <c r="H23" s="32" t="s">
        <v>35</v>
      </c>
      <c r="I23" s="26"/>
      <c r="J23" s="27"/>
      <c r="K23" s="40">
        <v>260873.47999999998</v>
      </c>
      <c r="L23" s="40">
        <f t="shared" si="0"/>
        <v>3913.1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1334160</v>
      </c>
      <c r="C24" s="30" t="s">
        <v>69</v>
      </c>
      <c r="D24" s="31" t="s">
        <v>70</v>
      </c>
      <c r="E24" s="28" t="s">
        <v>34</v>
      </c>
      <c r="F24" s="48">
        <v>3.52</v>
      </c>
      <c r="G24" s="38" t="s">
        <v>26</v>
      </c>
      <c r="H24" s="32" t="s">
        <v>35</v>
      </c>
      <c r="I24" s="26"/>
      <c r="J24" s="27"/>
      <c r="K24" s="40">
        <v>89503.02</v>
      </c>
      <c r="L24" s="40">
        <f t="shared" si="0"/>
        <v>315050.63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1003927</v>
      </c>
      <c r="C25" s="30" t="s">
        <v>71</v>
      </c>
      <c r="D25" s="31" t="s">
        <v>72</v>
      </c>
      <c r="E25" s="28" t="s">
        <v>34</v>
      </c>
      <c r="F25" s="48">
        <v>0.005</v>
      </c>
      <c r="G25" s="38" t="s">
        <v>26</v>
      </c>
      <c r="H25" s="32" t="s">
        <v>35</v>
      </c>
      <c r="I25" s="26"/>
      <c r="J25" s="27"/>
      <c r="K25" s="40">
        <v>13786.93</v>
      </c>
      <c r="L25" s="40">
        <f t="shared" si="0"/>
        <v>68.93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1490123</v>
      </c>
      <c r="C26" s="30" t="s">
        <v>73</v>
      </c>
      <c r="D26" s="31" t="s">
        <v>74</v>
      </c>
      <c r="E26" s="28" t="s">
        <v>34</v>
      </c>
      <c r="F26" s="48">
        <v>2.235</v>
      </c>
      <c r="G26" s="38" t="s">
        <v>26</v>
      </c>
      <c r="H26" s="32" t="s">
        <v>35</v>
      </c>
      <c r="I26" s="26"/>
      <c r="J26" s="27"/>
      <c r="K26" s="40">
        <v>86039.28</v>
      </c>
      <c r="L26" s="40">
        <f t="shared" si="0"/>
        <v>192297.79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1486064</v>
      </c>
      <c r="C27" s="30" t="s">
        <v>75</v>
      </c>
      <c r="D27" s="31" t="s">
        <v>76</v>
      </c>
      <c r="E27" s="28" t="s">
        <v>34</v>
      </c>
      <c r="F27" s="48">
        <v>0.012</v>
      </c>
      <c r="G27" s="38" t="s">
        <v>26</v>
      </c>
      <c r="H27" s="32" t="s">
        <v>35</v>
      </c>
      <c r="I27" s="26"/>
      <c r="J27" s="27"/>
      <c r="K27" s="40">
        <v>804394.14</v>
      </c>
      <c r="L27" s="40">
        <f t="shared" si="0"/>
        <v>9652.73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1045432</v>
      </c>
      <c r="C28" s="30" t="s">
        <v>77</v>
      </c>
      <c r="D28" s="31" t="s">
        <v>78</v>
      </c>
      <c r="E28" s="28" t="s">
        <v>34</v>
      </c>
      <c r="F28" s="48">
        <v>2.076</v>
      </c>
      <c r="G28" s="38" t="s">
        <v>26</v>
      </c>
      <c r="H28" s="32" t="s">
        <v>35</v>
      </c>
      <c r="I28" s="26"/>
      <c r="J28" s="27"/>
      <c r="K28" s="40">
        <v>29672.699999999997</v>
      </c>
      <c r="L28" s="40">
        <f t="shared" si="0"/>
        <v>61600.53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1045432</v>
      </c>
      <c r="C29" s="30" t="s">
        <v>77</v>
      </c>
      <c r="D29" s="31" t="s">
        <v>78</v>
      </c>
      <c r="E29" s="28" t="s">
        <v>34</v>
      </c>
      <c r="F29" s="48">
        <v>0.032</v>
      </c>
      <c r="G29" s="38" t="s">
        <v>26</v>
      </c>
      <c r="H29" s="32" t="s">
        <v>35</v>
      </c>
      <c r="I29" s="26"/>
      <c r="J29" s="27"/>
      <c r="K29" s="40">
        <v>29672.699999999997</v>
      </c>
      <c r="L29" s="40">
        <f t="shared" si="0"/>
        <v>949.53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1525781</v>
      </c>
      <c r="C30" s="30" t="s">
        <v>79</v>
      </c>
      <c r="D30" s="31" t="s">
        <v>80</v>
      </c>
      <c r="E30" s="28" t="s">
        <v>34</v>
      </c>
      <c r="F30" s="48">
        <v>0.004</v>
      </c>
      <c r="G30" s="38" t="s">
        <v>26</v>
      </c>
      <c r="H30" s="32" t="s">
        <v>35</v>
      </c>
      <c r="I30" s="26"/>
      <c r="J30" s="27"/>
      <c r="K30" s="40">
        <v>131543.3</v>
      </c>
      <c r="L30" s="40">
        <f t="shared" si="0"/>
        <v>526.17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1461574</v>
      </c>
      <c r="C31" s="30" t="s">
        <v>81</v>
      </c>
      <c r="D31" s="31" t="s">
        <v>82</v>
      </c>
      <c r="E31" s="28" t="s">
        <v>34</v>
      </c>
      <c r="F31" s="48">
        <v>0.775</v>
      </c>
      <c r="G31" s="38" t="s">
        <v>26</v>
      </c>
      <c r="H31" s="32" t="s">
        <v>35</v>
      </c>
      <c r="I31" s="26"/>
      <c r="J31" s="27"/>
      <c r="K31" s="40">
        <v>86039.28</v>
      </c>
      <c r="L31" s="40">
        <f t="shared" si="0"/>
        <v>66680.44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1103307</v>
      </c>
      <c r="C32" s="30" t="s">
        <v>83</v>
      </c>
      <c r="D32" s="31" t="s">
        <v>84</v>
      </c>
      <c r="E32" s="28" t="s">
        <v>34</v>
      </c>
      <c r="F32" s="48">
        <v>0.01</v>
      </c>
      <c r="G32" s="38" t="s">
        <v>26</v>
      </c>
      <c r="H32" s="32" t="s">
        <v>35</v>
      </c>
      <c r="I32" s="26"/>
      <c r="J32" s="27"/>
      <c r="K32" s="40">
        <v>42418.28999999999</v>
      </c>
      <c r="L32" s="40">
        <f t="shared" si="0"/>
        <v>424.18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1103307</v>
      </c>
      <c r="C33" s="30" t="s">
        <v>83</v>
      </c>
      <c r="D33" s="31" t="s">
        <v>84</v>
      </c>
      <c r="E33" s="28" t="s">
        <v>34</v>
      </c>
      <c r="F33" s="48">
        <v>0.01</v>
      </c>
      <c r="G33" s="38" t="s">
        <v>26</v>
      </c>
      <c r="H33" s="32" t="s">
        <v>35</v>
      </c>
      <c r="I33" s="26"/>
      <c r="J33" s="27"/>
      <c r="K33" s="40">
        <v>42418.28999999999</v>
      </c>
      <c r="L33" s="40">
        <f t="shared" si="0"/>
        <v>424.18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1045637</v>
      </c>
      <c r="C34" s="30" t="s">
        <v>85</v>
      </c>
      <c r="D34" s="31" t="s">
        <v>86</v>
      </c>
      <c r="E34" s="28" t="s">
        <v>34</v>
      </c>
      <c r="F34" s="48">
        <v>2.397</v>
      </c>
      <c r="G34" s="38" t="s">
        <v>26</v>
      </c>
      <c r="H34" s="32" t="s">
        <v>35</v>
      </c>
      <c r="I34" s="26"/>
      <c r="J34" s="27"/>
      <c r="K34" s="40">
        <v>27744.519999999997</v>
      </c>
      <c r="L34" s="40">
        <f t="shared" si="0"/>
        <v>66503.61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1496603</v>
      </c>
      <c r="C35" s="30" t="s">
        <v>87</v>
      </c>
      <c r="D35" s="31" t="s">
        <v>88</v>
      </c>
      <c r="E35" s="28" t="s">
        <v>34</v>
      </c>
      <c r="F35" s="48">
        <v>0.7</v>
      </c>
      <c r="G35" s="38" t="s">
        <v>26</v>
      </c>
      <c r="H35" s="32" t="s">
        <v>35</v>
      </c>
      <c r="I35" s="26"/>
      <c r="J35" s="27"/>
      <c r="K35" s="40">
        <v>285196.98</v>
      </c>
      <c r="L35" s="40">
        <f t="shared" si="0"/>
        <v>199637.89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1496603</v>
      </c>
      <c r="C36" s="30" t="s">
        <v>87</v>
      </c>
      <c r="D36" s="31" t="s">
        <v>88</v>
      </c>
      <c r="E36" s="28" t="s">
        <v>34</v>
      </c>
      <c r="F36" s="48">
        <v>0.006</v>
      </c>
      <c r="G36" s="38" t="s">
        <v>26</v>
      </c>
      <c r="H36" s="32" t="s">
        <v>35</v>
      </c>
      <c r="I36" s="26"/>
      <c r="J36" s="27"/>
      <c r="K36" s="40">
        <v>285196.98</v>
      </c>
      <c r="L36" s="40">
        <f t="shared" si="0"/>
        <v>1711.18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1139079</v>
      </c>
      <c r="C37" s="30" t="s">
        <v>89</v>
      </c>
      <c r="D37" s="31" t="s">
        <v>90</v>
      </c>
      <c r="E37" s="28" t="s">
        <v>34</v>
      </c>
      <c r="F37" s="48">
        <v>0.167</v>
      </c>
      <c r="G37" s="38" t="s">
        <v>26</v>
      </c>
      <c r="H37" s="32" t="s">
        <v>35</v>
      </c>
      <c r="I37" s="26"/>
      <c r="J37" s="27"/>
      <c r="K37" s="40">
        <v>179887.32</v>
      </c>
      <c r="L37" s="40">
        <f t="shared" si="0"/>
        <v>30041.18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1474361</v>
      </c>
      <c r="C38" s="30" t="s">
        <v>91</v>
      </c>
      <c r="D38" s="31" t="s">
        <v>92</v>
      </c>
      <c r="E38" s="28" t="s">
        <v>34</v>
      </c>
      <c r="F38" s="48">
        <v>0.01</v>
      </c>
      <c r="G38" s="38" t="s">
        <v>26</v>
      </c>
      <c r="H38" s="32" t="s">
        <v>35</v>
      </c>
      <c r="I38" s="26"/>
      <c r="J38" s="27"/>
      <c r="K38" s="40">
        <v>1680999.61</v>
      </c>
      <c r="L38" s="40">
        <f t="shared" si="0"/>
        <v>16810</v>
      </c>
      <c r="M38" s="39"/>
      <c r="N38" s="20"/>
      <c r="O38" s="9"/>
      <c r="P38" s="2"/>
      <c r="Q38" s="2"/>
    </row>
    <row r="39" spans="1:17" s="4" customFormat="1" ht="16.5" customHeight="1">
      <c r="A39" s="21"/>
      <c r="B39" s="22"/>
      <c r="C39" s="22"/>
      <c r="D39" s="22"/>
      <c r="E39" s="22"/>
      <c r="F39" s="22"/>
      <c r="G39" s="24"/>
      <c r="H39" s="22"/>
      <c r="I39" s="22"/>
      <c r="J39" s="22"/>
      <c r="K39" s="33" t="s">
        <v>3</v>
      </c>
      <c r="L39" s="34">
        <f>SUM(L8:L38)</f>
        <v>1566912.3399999999</v>
      </c>
      <c r="M39" s="36"/>
      <c r="N39" s="36"/>
      <c r="O39" s="15" t="s">
        <v>20</v>
      </c>
      <c r="P39" s="2"/>
      <c r="Q39" s="2"/>
    </row>
    <row r="40" spans="1:15" ht="25.5" customHeight="1">
      <c r="A40" s="57" t="s">
        <v>19</v>
      </c>
      <c r="B40" s="58"/>
      <c r="C40" s="58"/>
      <c r="D40" s="58"/>
      <c r="E40" s="58"/>
      <c r="F40" s="58"/>
      <c r="G40" s="58"/>
      <c r="H40" s="58"/>
      <c r="I40" s="23"/>
      <c r="J40" s="23"/>
      <c r="K40" s="23"/>
      <c r="L40" s="42">
        <f>ROUND(L39*1.2,2)</f>
        <v>1880294.81</v>
      </c>
      <c r="M40" s="37"/>
      <c r="N40" s="37"/>
      <c r="O40" s="14" t="s">
        <v>31</v>
      </c>
    </row>
    <row r="41" spans="1:17" s="7" customFormat="1" ht="32.25" customHeight="1">
      <c r="A41" s="64" t="s">
        <v>1</v>
      </c>
      <c r="B41" s="64"/>
      <c r="C41" s="6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"/>
      <c r="Q41" s="2"/>
    </row>
    <row r="42" spans="1:15" ht="15.75" customHeight="1">
      <c r="A42" s="51" t="s">
        <v>7</v>
      </c>
      <c r="B42" s="51"/>
      <c r="C42" s="51"/>
      <c r="D42" s="51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 customHeight="1">
      <c r="A43" s="51" t="s">
        <v>8</v>
      </c>
      <c r="B43" s="51"/>
      <c r="C43" s="51"/>
      <c r="D43" s="51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 customHeight="1">
      <c r="A44" s="51" t="s">
        <v>32</v>
      </c>
      <c r="B44" s="51"/>
      <c r="C44" s="51"/>
      <c r="D44" s="51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8" ht="60" customHeight="1">
      <c r="A45" s="51" t="s">
        <v>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R45" s="16"/>
    </row>
    <row r="46" spans="1:14" ht="28.5" customHeight="1">
      <c r="A46" s="63" t="s">
        <v>21</v>
      </c>
      <c r="B46" s="63"/>
      <c r="C46" s="63"/>
      <c r="D46" s="63"/>
      <c r="E46" s="63"/>
      <c r="F46" s="17"/>
      <c r="G46" s="18"/>
      <c r="H46" s="18"/>
      <c r="I46" s="3"/>
      <c r="J46" s="18" t="s">
        <v>22</v>
      </c>
      <c r="K46" s="19"/>
      <c r="L46" s="19"/>
      <c r="M46" s="19"/>
      <c r="N46" s="19"/>
    </row>
    <row r="47" spans="1:14" ht="28.5" customHeight="1">
      <c r="A47" s="61" t="s">
        <v>23</v>
      </c>
      <c r="B47" s="61" t="s">
        <v>24</v>
      </c>
      <c r="C47" s="61"/>
      <c r="D47" s="61"/>
      <c r="E47" s="61"/>
      <c r="F47" s="62" t="s">
        <v>25</v>
      </c>
      <c r="G47" s="62"/>
      <c r="H47" s="62"/>
      <c r="I47" s="3"/>
      <c r="J47" s="19"/>
      <c r="K47" s="19"/>
      <c r="L47" s="19"/>
      <c r="M47" s="19"/>
      <c r="N47" s="19"/>
    </row>
    <row r="48" spans="4:15" ht="15">
      <c r="D48" s="3"/>
      <c r="E48" s="6"/>
      <c r="F48" s="3"/>
      <c r="G48" s="3"/>
      <c r="H48" s="3"/>
      <c r="I48" s="3"/>
      <c r="J48" s="3"/>
      <c r="K48" s="3"/>
      <c r="L48" s="3"/>
      <c r="M48" s="3"/>
      <c r="N48" s="3"/>
      <c r="O48" s="7"/>
    </row>
  </sheetData>
  <sheetProtection/>
  <autoFilter ref="A7:O47"/>
  <mergeCells count="26">
    <mergeCell ref="O4:O6"/>
    <mergeCell ref="E5:E6"/>
    <mergeCell ref="M4:M6"/>
    <mergeCell ref="D5:D6"/>
    <mergeCell ref="A4:A6"/>
    <mergeCell ref="K4:K6"/>
    <mergeCell ref="A47:E47"/>
    <mergeCell ref="F47:H47"/>
    <mergeCell ref="F5:F6"/>
    <mergeCell ref="I5:I6"/>
    <mergeCell ref="G5:H5"/>
    <mergeCell ref="C5:C6"/>
    <mergeCell ref="A40:H40"/>
    <mergeCell ref="A46:E46"/>
    <mergeCell ref="A45:O45"/>
    <mergeCell ref="A41:C41"/>
    <mergeCell ref="A2:O2"/>
    <mergeCell ref="A1:O1"/>
    <mergeCell ref="A43:D43"/>
    <mergeCell ref="A44:D44"/>
    <mergeCell ref="A42:D4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2021-04-29T14:21:38Z</dcterms:modified>
  <cp:category/>
  <cp:version/>
  <cp:contentType/>
  <cp:contentStatus/>
</cp:coreProperties>
</file>