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externalReferences>
    <externalReference r:id="rId4"/>
  </externalReferences>
  <definedNames>
    <definedName name="_xlnm._FilterDatabase" localSheetId="0" hidden="1">'РНХн'!$A$7:$O$25</definedName>
    <definedName name="_xlnm.Print_Area" localSheetId="0">'РНХн'!$A$1:$O$25</definedName>
  </definedNames>
  <calcPr fullCalcOnLoad="1"/>
</workbook>
</file>

<file path=xl/sharedStrings.xml><?xml version="1.0" encoding="utf-8"?>
<sst xmlns="http://schemas.openxmlformats.org/spreadsheetml/2006/main" count="70" uniqueCount="45">
  <si>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</si>
  <si>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</si>
  <si>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</si>
  <si>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</si>
  <si>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</si>
  <si>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</si>
  <si>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</si>
  <si>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</si>
  <si>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</si>
  <si>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</si>
  <si>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</si>
  <si>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</si>
  <si>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</si>
  <si>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</si>
  <si>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</si>
  <si>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</si>
  <si>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</si>
  <si>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</si>
  <si>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</si>
  <si>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</si>
  <si>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</si>
  <si>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</si>
  <si>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</si>
  <si>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</si>
  <si>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</si>
  <si>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</si>
  <si>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</si>
  <si>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</si>
  <si>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</si>
  <si>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</si>
  <si>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</si>
  <si>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</si>
  <si>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</si>
  <si>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ЦентрСклад 25</t>
  </si>
  <si>
    <t>ЦентрСклад 36</t>
  </si>
  <si>
    <t>Лот № 2021/03-19 - Материалы строительные</t>
  </si>
  <si>
    <t>Объем материально-технических ресурсов</t>
  </si>
  <si>
    <t>Волокно керамическое в рулоне 7320*610*25, плотность 128кг/м3 раб. температура 1250гр.С</t>
  </si>
  <si>
    <t>К Е-704.Е-707.Е-709.Е-711  СТРОПИЛЬНАЯ БАЛКА</t>
  </si>
  <si>
    <t>ПРОФИЛЬ ПОТОЛОЧНЫЙ</t>
  </si>
  <si>
    <t>Вата  МКРР-130</t>
  </si>
  <si>
    <t>КОЛЕНО SW 90 ГР.-3000 DN15 ASTM B366 GR.WPNIC СПЛАВ UNS B 08800 С ПРИВ.ФИТИНГОМ</t>
  </si>
  <si>
    <t>К Е-409.Е-411  СТРОПИЛЬНАЯ  БАЛКА</t>
  </si>
  <si>
    <t>СОЕДИНИТЕЛЬНАЯ РЕЙКА L=3.0М.</t>
  </si>
  <si>
    <t>К Е-403.Е-405 СТРОПИЛЬНАЯ БАЛКА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</si>
</sst>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lashnikovDA\Desktop\rmat084SA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view="pageBreakPreview" zoomScale="85" zoomScaleSheetLayoutView="85" workbookViewId="0" topLeftCell="A1">
      <selection activeCell="B4" sqref="B4:J4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36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1264662</v>
      </c>
      <c r="C8" s="30">
        <v>1264662</v>
      </c>
      <c r="D8" s="31" t="s">
        <v>37</v>
      </c>
      <c r="E8" s="28" t="s">
        <v>32</v>
      </c>
      <c r="F8" s="48">
        <v>1</v>
      </c>
      <c r="G8" s="38" t="s">
        <v>25</v>
      </c>
      <c r="H8" s="32" t="s">
        <v>34</v>
      </c>
      <c r="I8" s="26"/>
      <c r="J8" s="27"/>
      <c r="K8" s="40">
        <v>100620.42</v>
      </c>
      <c r="L8" s="40">
        <f>ROUND(K8*F8,2)</f>
        <v>100620.42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1350386</v>
      </c>
      <c r="C9" s="30">
        <v>30190</v>
      </c>
      <c r="D9" s="31" t="s">
        <v>38</v>
      </c>
      <c r="E9" s="28" t="s">
        <v>32</v>
      </c>
      <c r="F9" s="48">
        <v>402</v>
      </c>
      <c r="G9" s="38" t="s">
        <v>25</v>
      </c>
      <c r="H9" s="32" t="s">
        <v>34</v>
      </c>
      <c r="I9" s="26"/>
      <c r="J9" s="27"/>
      <c r="K9" s="40">
        <v>61.92</v>
      </c>
      <c r="L9" s="40">
        <f aca="true" t="shared" si="0" ref="L9:L16">ROUND(K9*F9,2)</f>
        <v>24891.84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1240131</v>
      </c>
      <c r="C10" s="30">
        <v>81620</v>
      </c>
      <c r="D10" s="31" t="s">
        <v>39</v>
      </c>
      <c r="E10" s="28" t="s">
        <v>32</v>
      </c>
      <c r="F10" s="48">
        <v>41</v>
      </c>
      <c r="G10" s="38" t="s">
        <v>25</v>
      </c>
      <c r="H10" s="32" t="s">
        <v>33</v>
      </c>
      <c r="I10" s="26"/>
      <c r="J10" s="27"/>
      <c r="K10" s="40">
        <v>431.77</v>
      </c>
      <c r="L10" s="40">
        <f t="shared" si="0"/>
        <v>17702.57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1267574</v>
      </c>
      <c r="C11" s="30">
        <v>382724</v>
      </c>
      <c r="D11" s="31" t="s">
        <v>40</v>
      </c>
      <c r="E11" s="28" t="s">
        <v>32</v>
      </c>
      <c r="F11" s="48">
        <v>5</v>
      </c>
      <c r="G11" s="38" t="s">
        <v>25</v>
      </c>
      <c r="H11" s="32" t="s">
        <v>34</v>
      </c>
      <c r="I11" s="26"/>
      <c r="J11" s="27"/>
      <c r="K11" s="40">
        <v>797.89</v>
      </c>
      <c r="L11" s="40">
        <f t="shared" si="0"/>
        <v>3989.45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1326926</v>
      </c>
      <c r="C12" s="30">
        <v>72141</v>
      </c>
      <c r="D12" s="31" t="s">
        <v>41</v>
      </c>
      <c r="E12" s="28" t="s">
        <v>32</v>
      </c>
      <c r="F12" s="48">
        <v>1</v>
      </c>
      <c r="G12" s="38" t="s">
        <v>25</v>
      </c>
      <c r="H12" s="32" t="s">
        <v>33</v>
      </c>
      <c r="I12" s="26"/>
      <c r="J12" s="27"/>
      <c r="K12" s="40">
        <v>10012.08</v>
      </c>
      <c r="L12" s="40">
        <f t="shared" si="0"/>
        <v>10012.08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1413423</v>
      </c>
      <c r="C13" s="30">
        <v>30188</v>
      </c>
      <c r="D13" s="31" t="s">
        <v>42</v>
      </c>
      <c r="E13" s="28" t="s">
        <v>32</v>
      </c>
      <c r="F13" s="48">
        <v>12</v>
      </c>
      <c r="G13" s="38" t="s">
        <v>25</v>
      </c>
      <c r="H13" s="32" t="s">
        <v>34</v>
      </c>
      <c r="I13" s="26"/>
      <c r="J13" s="27"/>
      <c r="K13" s="40">
        <v>45.410000000000004</v>
      </c>
      <c r="L13" s="40">
        <f t="shared" si="0"/>
        <v>544.92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1482603</v>
      </c>
      <c r="C14" s="30">
        <v>80020</v>
      </c>
      <c r="D14" s="31" t="s">
        <v>43</v>
      </c>
      <c r="E14" s="28" t="s">
        <v>32</v>
      </c>
      <c r="F14" s="48">
        <v>27</v>
      </c>
      <c r="G14" s="38" t="s">
        <v>25</v>
      </c>
      <c r="H14" s="32" t="s">
        <v>33</v>
      </c>
      <c r="I14" s="26"/>
      <c r="J14" s="27"/>
      <c r="K14" s="40">
        <v>105.84</v>
      </c>
      <c r="L14" s="40">
        <f t="shared" si="0"/>
        <v>2857.68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1455224</v>
      </c>
      <c r="C15" s="30">
        <v>30187</v>
      </c>
      <c r="D15" s="31" t="s">
        <v>44</v>
      </c>
      <c r="E15" s="28" t="s">
        <v>32</v>
      </c>
      <c r="F15" s="48">
        <v>26</v>
      </c>
      <c r="G15" s="38" t="s">
        <v>25</v>
      </c>
      <c r="H15" s="32" t="s">
        <v>34</v>
      </c>
      <c r="I15" s="26"/>
      <c r="J15" s="27"/>
      <c r="K15" s="40">
        <v>76.67</v>
      </c>
      <c r="L15" s="40">
        <f t="shared" si="0"/>
        <v>1993.42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1455224</v>
      </c>
      <c r="C16" s="30">
        <v>30187</v>
      </c>
      <c r="D16" s="31" t="s">
        <v>44</v>
      </c>
      <c r="E16" s="28" t="s">
        <v>32</v>
      </c>
      <c r="F16" s="48">
        <v>60</v>
      </c>
      <c r="G16" s="38" t="s">
        <v>25</v>
      </c>
      <c r="H16" s="32" t="s">
        <v>34</v>
      </c>
      <c r="I16" s="26"/>
      <c r="J16" s="27"/>
      <c r="K16" s="40">
        <v>55.44</v>
      </c>
      <c r="L16" s="40">
        <f t="shared" si="0"/>
        <v>3326.4</v>
      </c>
      <c r="M16" s="39"/>
      <c r="N16" s="20"/>
      <c r="O16" s="9"/>
      <c r="P16" s="2"/>
      <c r="Q16" s="2"/>
    </row>
    <row r="17" spans="1:17" s="4" customFormat="1" ht="16.5" customHeight="1">
      <c r="A17" s="21"/>
      <c r="B17" s="22"/>
      <c r="C17" s="22"/>
      <c r="D17" s="22"/>
      <c r="E17" s="22"/>
      <c r="F17" s="22"/>
      <c r="G17" s="24"/>
      <c r="H17" s="22"/>
      <c r="I17" s="22"/>
      <c r="J17" s="22"/>
      <c r="K17" s="33" t="s">
        <v>2</v>
      </c>
      <c r="L17" s="34">
        <f>SUM(L8:L16)</f>
        <v>165938.78</v>
      </c>
      <c r="M17" s="36"/>
      <c r="N17" s="36"/>
      <c r="O17" s="15" t="s">
        <v>19</v>
      </c>
      <c r="P17" s="2"/>
      <c r="Q17" s="2"/>
    </row>
    <row r="18" spans="1:15" ht="25.5" customHeight="1">
      <c r="A18" s="57" t="s">
        <v>18</v>
      </c>
      <c r="B18" s="58"/>
      <c r="C18" s="58"/>
      <c r="D18" s="58"/>
      <c r="E18" s="58"/>
      <c r="F18" s="58"/>
      <c r="G18" s="58"/>
      <c r="H18" s="58"/>
      <c r="I18" s="23"/>
      <c r="J18" s="23"/>
      <c r="K18" s="23"/>
      <c r="L18" s="42">
        <f>ROUND(L17*1.2,2)</f>
        <v>199126.54</v>
      </c>
      <c r="M18" s="37"/>
      <c r="N18" s="37"/>
      <c r="O18" s="14" t="s">
        <v>30</v>
      </c>
    </row>
    <row r="19" spans="1:17" s="7" customFormat="1" ht="32.25" customHeight="1">
      <c r="A19" s="64" t="s">
        <v>1</v>
      </c>
      <c r="B19" s="64"/>
      <c r="C19" s="64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2"/>
      <c r="Q19" s="2"/>
    </row>
    <row r="20" spans="1:15" ht="15.75" customHeight="1">
      <c r="A20" s="51" t="s">
        <v>6</v>
      </c>
      <c r="B20" s="51"/>
      <c r="C20" s="51"/>
      <c r="D20" s="51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5.75" customHeight="1">
      <c r="A21" s="51" t="s">
        <v>7</v>
      </c>
      <c r="B21" s="51"/>
      <c r="C21" s="51"/>
      <c r="D21" s="51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5.75" customHeight="1">
      <c r="A22" s="51" t="s">
        <v>31</v>
      </c>
      <c r="B22" s="51"/>
      <c r="C22" s="51"/>
      <c r="D22" s="51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8" ht="60" customHeight="1">
      <c r="A23" s="51" t="s">
        <v>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R23" s="16"/>
    </row>
    <row r="24" spans="1:14" ht="28.5" customHeight="1">
      <c r="A24" s="63" t="s">
        <v>20</v>
      </c>
      <c r="B24" s="63"/>
      <c r="C24" s="63"/>
      <c r="D24" s="63"/>
      <c r="E24" s="63"/>
      <c r="F24" s="17"/>
      <c r="G24" s="18"/>
      <c r="H24" s="18"/>
      <c r="I24" s="3"/>
      <c r="J24" s="18" t="s">
        <v>21</v>
      </c>
      <c r="K24" s="19"/>
      <c r="L24" s="19"/>
      <c r="M24" s="19"/>
      <c r="N24" s="19"/>
    </row>
    <row r="25" spans="1:14" ht="28.5" customHeight="1">
      <c r="A25" s="61" t="s">
        <v>22</v>
      </c>
      <c r="B25" s="61" t="s">
        <v>23</v>
      </c>
      <c r="C25" s="61"/>
      <c r="D25" s="61"/>
      <c r="E25" s="61"/>
      <c r="F25" s="62" t="s">
        <v>24</v>
      </c>
      <c r="G25" s="62"/>
      <c r="H25" s="62"/>
      <c r="I25" s="3"/>
      <c r="J25" s="19"/>
      <c r="K25" s="19"/>
      <c r="L25" s="19"/>
      <c r="M25" s="19"/>
      <c r="N25" s="19"/>
    </row>
    <row r="26" spans="4:15" ht="15">
      <c r="D26" s="3"/>
      <c r="E26" s="6"/>
      <c r="F26" s="3"/>
      <c r="G26" s="3"/>
      <c r="H26" s="3"/>
      <c r="I26" s="3"/>
      <c r="J26" s="3"/>
      <c r="K26" s="3"/>
      <c r="L26" s="3"/>
      <c r="M26" s="3"/>
      <c r="N26" s="3"/>
      <c r="O26" s="7"/>
    </row>
  </sheetData>
  <sheetProtection/>
  <autoFilter ref="A7:O25"/>
  <mergeCells count="26">
    <mergeCell ref="O4:O6"/>
    <mergeCell ref="E5:E6"/>
    <mergeCell ref="M4:M6"/>
    <mergeCell ref="D5:D6"/>
    <mergeCell ref="A4:A6"/>
    <mergeCell ref="K4:K6"/>
    <mergeCell ref="A25:E25"/>
    <mergeCell ref="F25:H25"/>
    <mergeCell ref="F5:F6"/>
    <mergeCell ref="I5:I6"/>
    <mergeCell ref="G5:H5"/>
    <mergeCell ref="C5:C6"/>
    <mergeCell ref="A18:H18"/>
    <mergeCell ref="A24:E24"/>
    <mergeCell ref="A23:O23"/>
    <mergeCell ref="A19:C19"/>
    <mergeCell ref="A2:O2"/>
    <mergeCell ref="A1:O1"/>
    <mergeCell ref="A21:D21"/>
    <mergeCell ref="A22:D22"/>
    <mergeCell ref="A20:D20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1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2021-06-24T06:33:10Z</dcterms:modified>
  <cp:category/>
  <cp:version/>
  <cp:contentType/>
  <cp:contentStatus/>
</cp:coreProperties>
</file>