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externalReferences>
    <externalReference r:id="rId4"/>
  </externalReferences>
  <definedNames>
    <definedName name="_xlnm._FilterDatabase" localSheetId="0" hidden="1">'РНХн'!$A$7:$O$43</definedName>
    <definedName name="_xlnm.Print_Area" localSheetId="0">'РНХн'!$A$1:$O$43</definedName>
  </definedNames>
  <calcPr fullCalcOnLoad="1"/>
</workbook>
</file>

<file path=xl/sharedStrings.xml><?xml version="1.0" encoding="utf-8"?>
<sst xmlns="http://schemas.openxmlformats.org/spreadsheetml/2006/main" count="142" uniqueCount="59">
  <si>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</si>
  <si>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</si>
  <si>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</si>
  <si>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</si>
  <si>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</si>
  <si>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</si>
  <si>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</si>
  <si>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</si>
  <si>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</si>
  <si>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</si>
  <si>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</si>
  <si>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</si>
  <si>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</si>
  <si>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</si>
  <si>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</si>
  <si>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</si>
  <si>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</si>
  <si>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</si>
  <si>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</si>
  <si>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</si>
  <si>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</si>
  <si>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</si>
  <si>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</si>
  <si>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</si>
  <si>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</si>
  <si>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</si>
  <si>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</si>
  <si>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</si>
  <si>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</si>
  <si>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</si>
  <si>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</si>
  <si>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</si>
  <si>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</si>
  <si>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ЦентрСклад 36</t>
  </si>
  <si>
    <t>Короб д/документов 285х245х372мм 4ящика</t>
  </si>
  <si>
    <t>Бланк Наряд-допуск</t>
  </si>
  <si>
    <t>Журнал стажировки перс. на рабочем месте</t>
  </si>
  <si>
    <t>Журнал инструктажа по ПБ</t>
  </si>
  <si>
    <t>Журнал учета грузозахватн.приспоб.и тары</t>
  </si>
  <si>
    <t>Бланк Заявка</t>
  </si>
  <si>
    <t>Журнал учета входящих документов</t>
  </si>
  <si>
    <t>Бланк</t>
  </si>
  <si>
    <t>Журнал учета входящих/исходящ документов</t>
  </si>
  <si>
    <t>Бланк Личная карточка выдачи ср.инд.защ</t>
  </si>
  <si>
    <t>Журнал регистрации рационализат.предлож.</t>
  </si>
  <si>
    <t>Бланк Наряд-допуск на выполн огнев работ</t>
  </si>
  <si>
    <t>Бланк Наряд-допуск на выполнен ремон раб</t>
  </si>
  <si>
    <t>Бланк Наряд-допуск на произв газооп раб</t>
  </si>
  <si>
    <t>Журнал регистр нарядов-допусков повыш оп</t>
  </si>
  <si>
    <t>Журнал учета присвоения группы I</t>
  </si>
  <si>
    <t>Журнал осмотра газосварочного оборуд</t>
  </si>
  <si>
    <t>Журнал вахтовый крановщика</t>
  </si>
  <si>
    <t>Бланк Ведомость учета выдачи с/о МБ-7</t>
  </si>
  <si>
    <t>Бланк лист</t>
  </si>
  <si>
    <t>ЦентрСклад 80</t>
  </si>
  <si>
    <t>ЦентрСклад 76</t>
  </si>
  <si>
    <t>Лот № 2021/03-20 - Канцтовары</t>
  </si>
  <si>
    <t>Объем материально-технических ресурсов</t>
  </si>
  <si>
    <t>ТАРЕЛКА240  МЕЛ/376 ЛЮСТРА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</si>
</sst>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lashnikovDA\Desktop\rmat084SA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view="pageBreakPreview" zoomScale="85" zoomScaleSheetLayoutView="85" workbookViewId="0" topLeftCell="A1">
      <selection activeCell="B4" sqref="B4:J4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56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53" t="s">
        <v>0</v>
      </c>
      <c r="B4" s="61" t="s">
        <v>57</v>
      </c>
      <c r="C4" s="63"/>
      <c r="D4" s="63"/>
      <c r="E4" s="63"/>
      <c r="F4" s="63"/>
      <c r="G4" s="63"/>
      <c r="H4" s="63"/>
      <c r="I4" s="63"/>
      <c r="J4" s="62"/>
      <c r="K4" s="56" t="s">
        <v>27</v>
      </c>
      <c r="L4" s="69" t="s">
        <v>28</v>
      </c>
      <c r="M4" s="52" t="s">
        <v>16</v>
      </c>
      <c r="N4" s="52" t="s">
        <v>17</v>
      </c>
      <c r="O4" s="49" t="s">
        <v>3</v>
      </c>
      <c r="P4" s="46"/>
      <c r="Q4" s="46"/>
    </row>
    <row r="5" spans="1:17" s="3" customFormat="1" ht="25.5" customHeight="1">
      <c r="A5" s="54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61" t="s">
        <v>11</v>
      </c>
      <c r="H5" s="62"/>
      <c r="I5" s="52" t="s">
        <v>12</v>
      </c>
      <c r="J5" s="52" t="s">
        <v>13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4</v>
      </c>
      <c r="H6" s="11" t="s">
        <v>5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1013517</v>
      </c>
      <c r="C8" s="30">
        <v>458802</v>
      </c>
      <c r="D8" s="31" t="s">
        <v>58</v>
      </c>
      <c r="E8" s="28" t="s">
        <v>32</v>
      </c>
      <c r="F8" s="48">
        <v>231</v>
      </c>
      <c r="G8" s="38" t="s">
        <v>25</v>
      </c>
      <c r="H8" s="32" t="s">
        <v>54</v>
      </c>
      <c r="I8" s="26"/>
      <c r="J8" s="27"/>
      <c r="K8" s="40">
        <v>33.53</v>
      </c>
      <c r="L8" s="40">
        <f>ROUND(K8*F8,2)</f>
        <v>7745.43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1833082</v>
      </c>
      <c r="C9" s="30">
        <v>30441</v>
      </c>
      <c r="D9" s="31" t="s">
        <v>34</v>
      </c>
      <c r="E9" s="28" t="s">
        <v>32</v>
      </c>
      <c r="F9" s="48">
        <v>1</v>
      </c>
      <c r="G9" s="38" t="s">
        <v>25</v>
      </c>
      <c r="H9" s="32" t="s">
        <v>33</v>
      </c>
      <c r="I9" s="26"/>
      <c r="J9" s="27"/>
      <c r="K9" s="40">
        <v>22609.440000000002</v>
      </c>
      <c r="L9" s="40">
        <f aca="true" t="shared" si="0" ref="L9:L34">ROUND(K9*F9,2)</f>
        <v>22609.44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1031101</v>
      </c>
      <c r="C10" s="30">
        <v>302355</v>
      </c>
      <c r="D10" s="31" t="s">
        <v>35</v>
      </c>
      <c r="E10" s="28" t="s">
        <v>32</v>
      </c>
      <c r="F10" s="48">
        <v>1200</v>
      </c>
      <c r="G10" s="38" t="s">
        <v>25</v>
      </c>
      <c r="H10" s="32" t="s">
        <v>55</v>
      </c>
      <c r="I10" s="26"/>
      <c r="J10" s="27"/>
      <c r="K10" s="40">
        <v>1.32</v>
      </c>
      <c r="L10" s="40">
        <f t="shared" si="0"/>
        <v>1584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1153407</v>
      </c>
      <c r="C11" s="30">
        <v>301384</v>
      </c>
      <c r="D11" s="31" t="s">
        <v>36</v>
      </c>
      <c r="E11" s="28" t="s">
        <v>32</v>
      </c>
      <c r="F11" s="48">
        <v>12</v>
      </c>
      <c r="G11" s="38" t="s">
        <v>25</v>
      </c>
      <c r="H11" s="32" t="s">
        <v>55</v>
      </c>
      <c r="I11" s="26"/>
      <c r="J11" s="27"/>
      <c r="K11" s="40">
        <v>269.47</v>
      </c>
      <c r="L11" s="40">
        <f t="shared" si="0"/>
        <v>3233.64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1203219</v>
      </c>
      <c r="C12" s="30">
        <v>303247</v>
      </c>
      <c r="D12" s="31" t="s">
        <v>37</v>
      </c>
      <c r="E12" s="28" t="s">
        <v>32</v>
      </c>
      <c r="F12" s="48">
        <v>47</v>
      </c>
      <c r="G12" s="38" t="s">
        <v>25</v>
      </c>
      <c r="H12" s="32" t="s">
        <v>55</v>
      </c>
      <c r="I12" s="26"/>
      <c r="J12" s="27"/>
      <c r="K12" s="40">
        <v>230.97000000000003</v>
      </c>
      <c r="L12" s="40">
        <f t="shared" si="0"/>
        <v>10855.59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1203170</v>
      </c>
      <c r="C13" s="30">
        <v>303249</v>
      </c>
      <c r="D13" s="31" t="s">
        <v>38</v>
      </c>
      <c r="E13" s="28" t="s">
        <v>32</v>
      </c>
      <c r="F13" s="48">
        <v>2</v>
      </c>
      <c r="G13" s="38" t="s">
        <v>25</v>
      </c>
      <c r="H13" s="32" t="s">
        <v>55</v>
      </c>
      <c r="I13" s="26"/>
      <c r="J13" s="27"/>
      <c r="K13" s="40">
        <v>269.47</v>
      </c>
      <c r="L13" s="40">
        <f t="shared" si="0"/>
        <v>538.94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1106195</v>
      </c>
      <c r="C14" s="30">
        <v>302205</v>
      </c>
      <c r="D14" s="31" t="s">
        <v>39</v>
      </c>
      <c r="E14" s="28" t="s">
        <v>32</v>
      </c>
      <c r="F14" s="48">
        <v>2800</v>
      </c>
      <c r="G14" s="38" t="s">
        <v>25</v>
      </c>
      <c r="H14" s="32" t="s">
        <v>55</v>
      </c>
      <c r="I14" s="26"/>
      <c r="J14" s="27"/>
      <c r="K14" s="40">
        <v>0.09</v>
      </c>
      <c r="L14" s="40">
        <f t="shared" si="0"/>
        <v>252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1153407</v>
      </c>
      <c r="C15" s="30">
        <v>301384</v>
      </c>
      <c r="D15" s="31" t="s">
        <v>36</v>
      </c>
      <c r="E15" s="28" t="s">
        <v>32</v>
      </c>
      <c r="F15" s="48">
        <v>1</v>
      </c>
      <c r="G15" s="38" t="s">
        <v>25</v>
      </c>
      <c r="H15" s="32" t="s">
        <v>55</v>
      </c>
      <c r="I15" s="26"/>
      <c r="J15" s="27"/>
      <c r="K15" s="40">
        <v>269.47</v>
      </c>
      <c r="L15" s="40">
        <f t="shared" si="0"/>
        <v>269.47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1107343</v>
      </c>
      <c r="C16" s="30">
        <v>303494</v>
      </c>
      <c r="D16" s="31" t="s">
        <v>40</v>
      </c>
      <c r="E16" s="28" t="s">
        <v>32</v>
      </c>
      <c r="F16" s="48">
        <v>2</v>
      </c>
      <c r="G16" s="38" t="s">
        <v>25</v>
      </c>
      <c r="H16" s="32" t="s">
        <v>55</v>
      </c>
      <c r="I16" s="26"/>
      <c r="J16" s="27"/>
      <c r="K16" s="40">
        <v>324.47</v>
      </c>
      <c r="L16" s="40">
        <f t="shared" si="0"/>
        <v>648.94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1010895</v>
      </c>
      <c r="C17" s="30">
        <v>302202</v>
      </c>
      <c r="D17" s="31" t="s">
        <v>41</v>
      </c>
      <c r="E17" s="28" t="s">
        <v>32</v>
      </c>
      <c r="F17" s="48">
        <v>5700</v>
      </c>
      <c r="G17" s="38" t="s">
        <v>25</v>
      </c>
      <c r="H17" s="32" t="s">
        <v>55</v>
      </c>
      <c r="I17" s="26"/>
      <c r="J17" s="27"/>
      <c r="K17" s="40">
        <v>0.38</v>
      </c>
      <c r="L17" s="40">
        <f t="shared" si="0"/>
        <v>2166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1268185</v>
      </c>
      <c r="C18" s="30">
        <v>303495</v>
      </c>
      <c r="D18" s="31" t="s">
        <v>42</v>
      </c>
      <c r="E18" s="28" t="s">
        <v>32</v>
      </c>
      <c r="F18" s="48">
        <v>4</v>
      </c>
      <c r="G18" s="38" t="s">
        <v>25</v>
      </c>
      <c r="H18" s="32" t="s">
        <v>55</v>
      </c>
      <c r="I18" s="26"/>
      <c r="J18" s="27"/>
      <c r="K18" s="40">
        <v>302.47</v>
      </c>
      <c r="L18" s="40">
        <f t="shared" si="0"/>
        <v>1209.88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1167860</v>
      </c>
      <c r="C19" s="30">
        <v>300871</v>
      </c>
      <c r="D19" s="31" t="s">
        <v>43</v>
      </c>
      <c r="E19" s="28" t="s">
        <v>32</v>
      </c>
      <c r="F19" s="48">
        <v>960</v>
      </c>
      <c r="G19" s="38" t="s">
        <v>25</v>
      </c>
      <c r="H19" s="32" t="s">
        <v>55</v>
      </c>
      <c r="I19" s="26"/>
      <c r="J19" s="27"/>
      <c r="K19" s="40">
        <v>2.31</v>
      </c>
      <c r="L19" s="40">
        <f t="shared" si="0"/>
        <v>2217.6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1167860</v>
      </c>
      <c r="C20" s="30">
        <v>300871</v>
      </c>
      <c r="D20" s="31" t="s">
        <v>43</v>
      </c>
      <c r="E20" s="28" t="s">
        <v>32</v>
      </c>
      <c r="F20" s="48">
        <v>1</v>
      </c>
      <c r="G20" s="38" t="s">
        <v>25</v>
      </c>
      <c r="H20" s="32" t="s">
        <v>55</v>
      </c>
      <c r="I20" s="26"/>
      <c r="J20" s="27"/>
      <c r="K20" s="40">
        <v>2.31</v>
      </c>
      <c r="L20" s="40">
        <f t="shared" si="0"/>
        <v>2.31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1592411</v>
      </c>
      <c r="C21" s="30">
        <v>306648</v>
      </c>
      <c r="D21" s="31" t="s">
        <v>44</v>
      </c>
      <c r="E21" s="28" t="s">
        <v>32</v>
      </c>
      <c r="F21" s="48">
        <v>1</v>
      </c>
      <c r="G21" s="38" t="s">
        <v>25</v>
      </c>
      <c r="H21" s="32" t="s">
        <v>55</v>
      </c>
      <c r="I21" s="26"/>
      <c r="J21" s="27"/>
      <c r="K21" s="40">
        <v>302.47</v>
      </c>
      <c r="L21" s="40">
        <f t="shared" si="0"/>
        <v>302.47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1240071</v>
      </c>
      <c r="C22" s="30">
        <v>303802</v>
      </c>
      <c r="D22" s="31" t="s">
        <v>45</v>
      </c>
      <c r="E22" s="28" t="s">
        <v>32</v>
      </c>
      <c r="F22" s="48">
        <v>1300</v>
      </c>
      <c r="G22" s="38" t="s">
        <v>25</v>
      </c>
      <c r="H22" s="32" t="s">
        <v>55</v>
      </c>
      <c r="I22" s="26"/>
      <c r="J22" s="27"/>
      <c r="K22" s="40">
        <v>0.66</v>
      </c>
      <c r="L22" s="40">
        <f t="shared" si="0"/>
        <v>858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1240060</v>
      </c>
      <c r="C23" s="30">
        <v>303833</v>
      </c>
      <c r="D23" s="31" t="s">
        <v>46</v>
      </c>
      <c r="E23" s="28" t="s">
        <v>32</v>
      </c>
      <c r="F23" s="48">
        <v>4800</v>
      </c>
      <c r="G23" s="38" t="s">
        <v>25</v>
      </c>
      <c r="H23" s="32" t="s">
        <v>55</v>
      </c>
      <c r="I23" s="26"/>
      <c r="J23" s="27"/>
      <c r="K23" s="40">
        <v>0.66</v>
      </c>
      <c r="L23" s="40">
        <f t="shared" si="0"/>
        <v>3168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1240060</v>
      </c>
      <c r="C24" s="30">
        <v>303833</v>
      </c>
      <c r="D24" s="31" t="s">
        <v>46</v>
      </c>
      <c r="E24" s="28" t="s">
        <v>32</v>
      </c>
      <c r="F24" s="48">
        <v>4300</v>
      </c>
      <c r="G24" s="38" t="s">
        <v>25</v>
      </c>
      <c r="H24" s="32" t="s">
        <v>55</v>
      </c>
      <c r="I24" s="26"/>
      <c r="J24" s="27"/>
      <c r="K24" s="40">
        <v>0.49</v>
      </c>
      <c r="L24" s="40">
        <f t="shared" si="0"/>
        <v>2107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1240060</v>
      </c>
      <c r="C25" s="30">
        <v>303833</v>
      </c>
      <c r="D25" s="31" t="s">
        <v>46</v>
      </c>
      <c r="E25" s="28" t="s">
        <v>32</v>
      </c>
      <c r="F25" s="48">
        <v>100</v>
      </c>
      <c r="G25" s="38" t="s">
        <v>25</v>
      </c>
      <c r="H25" s="32" t="s">
        <v>55</v>
      </c>
      <c r="I25" s="26"/>
      <c r="J25" s="27"/>
      <c r="K25" s="40">
        <v>0.44000000000000006</v>
      </c>
      <c r="L25" s="40">
        <f t="shared" si="0"/>
        <v>44</v>
      </c>
      <c r="M25" s="39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1240059</v>
      </c>
      <c r="C26" s="30">
        <v>303847</v>
      </c>
      <c r="D26" s="31" t="s">
        <v>47</v>
      </c>
      <c r="E26" s="28" t="s">
        <v>32</v>
      </c>
      <c r="F26" s="48">
        <v>4500</v>
      </c>
      <c r="G26" s="38" t="s">
        <v>25</v>
      </c>
      <c r="H26" s="32" t="s">
        <v>55</v>
      </c>
      <c r="I26" s="26"/>
      <c r="J26" s="27"/>
      <c r="K26" s="40">
        <v>1.54</v>
      </c>
      <c r="L26" s="40">
        <f t="shared" si="0"/>
        <v>6930</v>
      </c>
      <c r="M26" s="39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1123858</v>
      </c>
      <c r="C27" s="30">
        <v>1123858</v>
      </c>
      <c r="D27" s="31" t="s">
        <v>48</v>
      </c>
      <c r="E27" s="28" t="s">
        <v>32</v>
      </c>
      <c r="F27" s="48">
        <v>66</v>
      </c>
      <c r="G27" s="38" t="s">
        <v>25</v>
      </c>
      <c r="H27" s="32" t="s">
        <v>55</v>
      </c>
      <c r="I27" s="26"/>
      <c r="J27" s="27"/>
      <c r="K27" s="40">
        <v>230.97000000000003</v>
      </c>
      <c r="L27" s="40">
        <f t="shared" si="0"/>
        <v>15244.02</v>
      </c>
      <c r="M27" s="39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1123883</v>
      </c>
      <c r="C28" s="30">
        <v>303463</v>
      </c>
      <c r="D28" s="31" t="s">
        <v>49</v>
      </c>
      <c r="E28" s="28" t="s">
        <v>32</v>
      </c>
      <c r="F28" s="48">
        <v>17</v>
      </c>
      <c r="G28" s="38" t="s">
        <v>25</v>
      </c>
      <c r="H28" s="32" t="s">
        <v>55</v>
      </c>
      <c r="I28" s="26"/>
      <c r="J28" s="27"/>
      <c r="K28" s="40">
        <v>230.97000000000003</v>
      </c>
      <c r="L28" s="40">
        <f t="shared" si="0"/>
        <v>3926.49</v>
      </c>
      <c r="M28" s="39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1538403</v>
      </c>
      <c r="C29" s="30">
        <v>306644</v>
      </c>
      <c r="D29" s="31" t="s">
        <v>50</v>
      </c>
      <c r="E29" s="28" t="s">
        <v>32</v>
      </c>
      <c r="F29" s="48">
        <v>1</v>
      </c>
      <c r="G29" s="38" t="s">
        <v>25</v>
      </c>
      <c r="H29" s="32" t="s">
        <v>55</v>
      </c>
      <c r="I29" s="26"/>
      <c r="J29" s="27"/>
      <c r="K29" s="40">
        <v>302.47</v>
      </c>
      <c r="L29" s="40">
        <f t="shared" si="0"/>
        <v>302.47</v>
      </c>
      <c r="M29" s="39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1127981</v>
      </c>
      <c r="C30" s="30">
        <v>305032</v>
      </c>
      <c r="D30" s="31" t="s">
        <v>51</v>
      </c>
      <c r="E30" s="28" t="s">
        <v>32</v>
      </c>
      <c r="F30" s="48">
        <v>189</v>
      </c>
      <c r="G30" s="38" t="s">
        <v>25</v>
      </c>
      <c r="H30" s="32" t="s">
        <v>55</v>
      </c>
      <c r="I30" s="26"/>
      <c r="J30" s="27"/>
      <c r="K30" s="40">
        <v>192.48</v>
      </c>
      <c r="L30" s="40">
        <f t="shared" si="0"/>
        <v>36378.72</v>
      </c>
      <c r="M30" s="39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1089798</v>
      </c>
      <c r="C31" s="30">
        <v>301621</v>
      </c>
      <c r="D31" s="31" t="s">
        <v>52</v>
      </c>
      <c r="E31" s="28" t="s">
        <v>32</v>
      </c>
      <c r="F31" s="48">
        <v>600</v>
      </c>
      <c r="G31" s="38" t="s">
        <v>25</v>
      </c>
      <c r="H31" s="32" t="s">
        <v>55</v>
      </c>
      <c r="I31" s="26"/>
      <c r="J31" s="27"/>
      <c r="K31" s="40">
        <v>0.44000000000000006</v>
      </c>
      <c r="L31" s="40">
        <f t="shared" si="0"/>
        <v>264</v>
      </c>
      <c r="M31" s="39"/>
      <c r="N31" s="20"/>
      <c r="O31" s="9"/>
      <c r="P31" s="2"/>
      <c r="Q31" s="2"/>
    </row>
    <row r="32" spans="1:17" s="10" customFormat="1" ht="48.75" customHeight="1">
      <c r="A32" s="25">
        <v>25</v>
      </c>
      <c r="B32" s="29">
        <v>1127981</v>
      </c>
      <c r="C32" s="30">
        <v>305032</v>
      </c>
      <c r="D32" s="31" t="s">
        <v>51</v>
      </c>
      <c r="E32" s="28" t="s">
        <v>32</v>
      </c>
      <c r="F32" s="48">
        <v>40</v>
      </c>
      <c r="G32" s="38" t="s">
        <v>25</v>
      </c>
      <c r="H32" s="32" t="s">
        <v>55</v>
      </c>
      <c r="I32" s="26"/>
      <c r="J32" s="27"/>
      <c r="K32" s="40">
        <v>269.47</v>
      </c>
      <c r="L32" s="40">
        <f t="shared" si="0"/>
        <v>10778.8</v>
      </c>
      <c r="M32" s="39"/>
      <c r="N32" s="20"/>
      <c r="O32" s="9"/>
      <c r="P32" s="2"/>
      <c r="Q32" s="2"/>
    </row>
    <row r="33" spans="1:17" s="10" customFormat="1" ht="48.75" customHeight="1">
      <c r="A33" s="25">
        <v>26</v>
      </c>
      <c r="B33" s="29">
        <v>1127981</v>
      </c>
      <c r="C33" s="30">
        <v>305032</v>
      </c>
      <c r="D33" s="31" t="s">
        <v>51</v>
      </c>
      <c r="E33" s="28" t="s">
        <v>32</v>
      </c>
      <c r="F33" s="48">
        <v>10</v>
      </c>
      <c r="G33" s="38" t="s">
        <v>25</v>
      </c>
      <c r="H33" s="32" t="s">
        <v>55</v>
      </c>
      <c r="I33" s="26"/>
      <c r="J33" s="27"/>
      <c r="K33" s="40">
        <v>192.48</v>
      </c>
      <c r="L33" s="40">
        <f t="shared" si="0"/>
        <v>1924.8</v>
      </c>
      <c r="M33" s="39"/>
      <c r="N33" s="20"/>
      <c r="O33" s="9"/>
      <c r="P33" s="2"/>
      <c r="Q33" s="2"/>
    </row>
    <row r="34" spans="1:17" s="10" customFormat="1" ht="48.75" customHeight="1">
      <c r="A34" s="25">
        <v>27</v>
      </c>
      <c r="B34" s="29">
        <v>1014185</v>
      </c>
      <c r="C34" s="30">
        <v>1486</v>
      </c>
      <c r="D34" s="31" t="s">
        <v>53</v>
      </c>
      <c r="E34" s="28" t="s">
        <v>32</v>
      </c>
      <c r="F34" s="48">
        <v>365</v>
      </c>
      <c r="G34" s="38" t="s">
        <v>25</v>
      </c>
      <c r="H34" s="32" t="s">
        <v>55</v>
      </c>
      <c r="I34" s="26"/>
      <c r="J34" s="27"/>
      <c r="K34" s="40">
        <v>0.77</v>
      </c>
      <c r="L34" s="40">
        <f t="shared" si="0"/>
        <v>281.05</v>
      </c>
      <c r="M34" s="39"/>
      <c r="N34" s="20"/>
      <c r="O34" s="9"/>
      <c r="P34" s="2"/>
      <c r="Q34" s="2"/>
    </row>
    <row r="35" spans="1:17" s="4" customFormat="1" ht="16.5" customHeight="1">
      <c r="A35" s="21"/>
      <c r="B35" s="22"/>
      <c r="C35" s="22"/>
      <c r="D35" s="22"/>
      <c r="E35" s="22"/>
      <c r="F35" s="22"/>
      <c r="G35" s="24"/>
      <c r="H35" s="22"/>
      <c r="I35" s="22"/>
      <c r="J35" s="22"/>
      <c r="K35" s="33" t="s">
        <v>2</v>
      </c>
      <c r="L35" s="34">
        <f>SUM(L8:L34)</f>
        <v>135843.06</v>
      </c>
      <c r="M35" s="36"/>
      <c r="N35" s="36"/>
      <c r="O35" s="15" t="s">
        <v>19</v>
      </c>
      <c r="P35" s="2"/>
      <c r="Q35" s="2"/>
    </row>
    <row r="36" spans="1:15" ht="25.5" customHeight="1">
      <c r="A36" s="61" t="s">
        <v>18</v>
      </c>
      <c r="B36" s="63"/>
      <c r="C36" s="63"/>
      <c r="D36" s="63"/>
      <c r="E36" s="63"/>
      <c r="F36" s="63"/>
      <c r="G36" s="63"/>
      <c r="H36" s="63"/>
      <c r="I36" s="23"/>
      <c r="J36" s="23"/>
      <c r="K36" s="23"/>
      <c r="L36" s="42">
        <f>ROUND(L35*1.2,2)</f>
        <v>163011.67</v>
      </c>
      <c r="M36" s="37"/>
      <c r="N36" s="37"/>
      <c r="O36" s="14" t="s">
        <v>30</v>
      </c>
    </row>
    <row r="37" spans="1:17" s="7" customFormat="1" ht="32.25" customHeight="1">
      <c r="A37" s="66" t="s">
        <v>1</v>
      </c>
      <c r="B37" s="66"/>
      <c r="C37" s="66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2"/>
      <c r="Q37" s="2"/>
    </row>
    <row r="38" spans="1:15" ht="15.75" customHeight="1">
      <c r="A38" s="65" t="s">
        <v>6</v>
      </c>
      <c r="B38" s="65"/>
      <c r="C38" s="65"/>
      <c r="D38" s="6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 customHeight="1">
      <c r="A39" s="65" t="s">
        <v>7</v>
      </c>
      <c r="B39" s="65"/>
      <c r="C39" s="65"/>
      <c r="D39" s="6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 customHeight="1">
      <c r="A40" s="65" t="s">
        <v>31</v>
      </c>
      <c r="B40" s="65"/>
      <c r="C40" s="65"/>
      <c r="D40" s="6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8" ht="60" customHeight="1">
      <c r="A41" s="65" t="s">
        <v>8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R41" s="16"/>
    </row>
    <row r="42" spans="1:14" ht="28.5" customHeight="1">
      <c r="A42" s="64" t="s">
        <v>20</v>
      </c>
      <c r="B42" s="64"/>
      <c r="C42" s="64"/>
      <c r="D42" s="64"/>
      <c r="E42" s="64"/>
      <c r="F42" s="17"/>
      <c r="G42" s="18"/>
      <c r="H42" s="18"/>
      <c r="I42" s="3"/>
      <c r="J42" s="18" t="s">
        <v>21</v>
      </c>
      <c r="K42" s="19"/>
      <c r="L42" s="19"/>
      <c r="M42" s="19"/>
      <c r="N42" s="19"/>
    </row>
    <row r="43" spans="1:14" ht="28.5" customHeight="1">
      <c r="A43" s="59" t="s">
        <v>22</v>
      </c>
      <c r="B43" s="59" t="s">
        <v>23</v>
      </c>
      <c r="C43" s="59"/>
      <c r="D43" s="59"/>
      <c r="E43" s="59"/>
      <c r="F43" s="60" t="s">
        <v>24</v>
      </c>
      <c r="G43" s="60"/>
      <c r="H43" s="60"/>
      <c r="I43" s="3"/>
      <c r="J43" s="19"/>
      <c r="K43" s="19"/>
      <c r="L43" s="19"/>
      <c r="M43" s="19"/>
      <c r="N43" s="19"/>
    </row>
    <row r="44" spans="4:15" ht="15">
      <c r="D44" s="3"/>
      <c r="E44" s="6"/>
      <c r="F44" s="3"/>
      <c r="G44" s="3"/>
      <c r="H44" s="3"/>
      <c r="I44" s="3"/>
      <c r="J44" s="3"/>
      <c r="K44" s="3"/>
      <c r="L44" s="3"/>
      <c r="M44" s="3"/>
      <c r="N44" s="3"/>
      <c r="O44" s="7"/>
    </row>
  </sheetData>
  <sheetProtection/>
  <autoFilter ref="A7:O43"/>
  <mergeCells count="26">
    <mergeCell ref="A2:O2"/>
    <mergeCell ref="A1:O1"/>
    <mergeCell ref="A39:D39"/>
    <mergeCell ref="A40:D40"/>
    <mergeCell ref="A38:D38"/>
    <mergeCell ref="B5:B6"/>
    <mergeCell ref="J5:J6"/>
    <mergeCell ref="L4:L6"/>
    <mergeCell ref="B4:J4"/>
    <mergeCell ref="N4:N6"/>
    <mergeCell ref="A43:E43"/>
    <mergeCell ref="F43:H43"/>
    <mergeCell ref="F5:F6"/>
    <mergeCell ref="I5:I6"/>
    <mergeCell ref="G5:H5"/>
    <mergeCell ref="C5:C6"/>
    <mergeCell ref="A36:H36"/>
    <mergeCell ref="A42:E42"/>
    <mergeCell ref="A41:O41"/>
    <mergeCell ref="A37:C37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3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2021-06-24T06:34:31Z</dcterms:modified>
  <cp:category/>
  <cp:version/>
  <cp:contentType/>
  <cp:contentStatus/>
</cp:coreProperties>
</file>