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externalReferences>
    <externalReference r:id="rId4"/>
  </externalReferences>
  <definedNames>
    <definedName name="_xlnm._FilterDatabase" localSheetId="0" hidden="1">'РНХн'!$A$7:$O$34</definedName>
    <definedName name="_xlnm.Print_Area" localSheetId="0">'РНХн'!$A$1:$O$34</definedName>
  </definedNames>
  <calcPr fullCalcOnLoad="1"/>
</workbook>
</file>

<file path=xl/sharedStrings.xml><?xml version="1.0" encoding="utf-8"?>
<sst xmlns="http://schemas.openxmlformats.org/spreadsheetml/2006/main" count="106" uniqueCount="55">
  <si>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</si>
  <si>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</si>
  <si>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</si>
  <si>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</si>
  <si>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</si>
  <si>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</si>
  <si>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</si>
  <si>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</si>
  <si>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</si>
  <si>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</si>
  <si>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</si>
  <si>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</si>
  <si>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</si>
  <si>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</si>
  <si>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</si>
  <si>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</si>
  <si>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</si>
  <si>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</si>
  <si>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</si>
  <si>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</si>
  <si>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</si>
  <si>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</si>
  <si>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</si>
  <si>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</si>
  <si>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</si>
  <si>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</si>
  <si>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</si>
  <si>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</si>
  <si>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</si>
  <si>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</si>
  <si>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</si>
  <si>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</si>
  <si>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</si>
  <si>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Лот № 2021/03-23 - Задвижки</t>
  </si>
  <si>
    <t>ЗАДВИЖКА ЗКС ф ДУ40 РУ160 с КОФ</t>
  </si>
  <si>
    <t>ЗАДВИЖКА ЗКЛ ДУ200Х100</t>
  </si>
  <si>
    <t>КМП</t>
  </si>
  <si>
    <t>ЦентрСклад 26</t>
  </si>
  <si>
    <t>ЦентрСклад 36</t>
  </si>
  <si>
    <t>ЦентрСклад 25</t>
  </si>
  <si>
    <t>Объем материально-технических ресурсов</t>
  </si>
  <si>
    <t>Задвижка31лс18нжДу40 Ру63  ЗКС ф 40 63 (ЗКС ф 40  63-11)</t>
  </si>
  <si>
    <t>Задвижка клиновая фл LARGE GROOVE FACE упр вруч махС09211-0300DN200NPS8 CLASS300</t>
  </si>
  <si>
    <t>Задвижка клин свыд шпин31с45нжДу40/32Ру100клАк-т отвфлГОСТу12821-80исп7прок креп</t>
  </si>
  <si>
    <t>Задвижка30с76нж Ру63 Ду200 "А"  с М,К, Ру63 Ду200 фл</t>
  </si>
  <si>
    <t>ЗАДВИЖКА*</t>
  </si>
  <si>
    <t>ЗАДВИЖКА ЗКЛ 200Х160</t>
  </si>
  <si>
    <t>Задвижка клиновая ЗКС 032-ОФ(7)-063-У-У1-РУ 31с18нж ТУ3741-004-80641210-2011</t>
  </si>
  <si>
    <t>ЗАДВИЖКА 30С941НЖ Ф300Х16</t>
  </si>
  <si>
    <t>РЕДУКТОР GR BW168,3*4,78-114,3*3,58 ASTM  B366 GR/WPNIC СПЛАВ UNS B 08800</t>
  </si>
  <si>
    <t>Задвижка 31с99нж Ду80 Ру25</t>
  </si>
  <si>
    <t>ЗАДВИЖКА 31НЖ45НЖ  ДУ 100  РУ160</t>
  </si>
  <si>
    <t>Задвижка31с16нжДу25 Ру100  ЗКС ф 160- 25 (ЗКС ф 25  160-11)</t>
  </si>
  <si>
    <t>Задвижка 30с964нж Ду300Ру25 с редуктором тип Б к-т фл.креп.прок.</t>
  </si>
  <si>
    <t>Задвижка клиновая с выдв шпинд 31с545нжЗКЛ2 150-160 150х160 с отв фл прок  креп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</si>
</sst>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lashnikovDA\Desktop\rmat084S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="85" zoomScaleSheetLayoutView="85" workbookViewId="0" topLeftCell="A1">
      <selection activeCell="S10" sqref="S10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53" t="s">
        <v>0</v>
      </c>
      <c r="B4" s="61" t="s">
        <v>40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6"/>
      <c r="Q4" s="46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1024619</v>
      </c>
      <c r="C8" s="30">
        <v>104150</v>
      </c>
      <c r="D8" s="31" t="s">
        <v>34</v>
      </c>
      <c r="E8" s="28" t="s">
        <v>32</v>
      </c>
      <c r="F8" s="48">
        <v>1</v>
      </c>
      <c r="G8" s="38" t="s">
        <v>25</v>
      </c>
      <c r="H8" s="32" t="s">
        <v>37</v>
      </c>
      <c r="I8" s="26"/>
      <c r="J8" s="27"/>
      <c r="K8" s="40">
        <v>9300</v>
      </c>
      <c r="L8" s="40">
        <f>ROUND(K8*F8,2)</f>
        <v>9300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1038499</v>
      </c>
      <c r="C9" s="30">
        <v>104502</v>
      </c>
      <c r="D9" s="31" t="s">
        <v>35</v>
      </c>
      <c r="E9" s="28" t="s">
        <v>32</v>
      </c>
      <c r="F9" s="48">
        <v>1</v>
      </c>
      <c r="G9" s="38" t="s">
        <v>25</v>
      </c>
      <c r="H9" s="32" t="s">
        <v>37</v>
      </c>
      <c r="I9" s="26"/>
      <c r="J9" s="27"/>
      <c r="K9" s="40">
        <v>20000</v>
      </c>
      <c r="L9" s="40">
        <f aca="true" t="shared" si="0" ref="L9:L25">ROUND(K9*F9,2)</f>
        <v>20000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1264547</v>
      </c>
      <c r="C10" s="30">
        <v>104770</v>
      </c>
      <c r="D10" s="31" t="s">
        <v>41</v>
      </c>
      <c r="E10" s="28" t="s">
        <v>36</v>
      </c>
      <c r="F10" s="48">
        <v>1</v>
      </c>
      <c r="G10" s="38" t="s">
        <v>25</v>
      </c>
      <c r="H10" s="32" t="s">
        <v>37</v>
      </c>
      <c r="I10" s="26"/>
      <c r="J10" s="27"/>
      <c r="K10" s="40">
        <v>15592.980000000001</v>
      </c>
      <c r="L10" s="40">
        <f t="shared" si="0"/>
        <v>15592.98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1612328</v>
      </c>
      <c r="C11" s="30">
        <v>210176</v>
      </c>
      <c r="D11" s="31" t="s">
        <v>42</v>
      </c>
      <c r="E11" s="28" t="s">
        <v>36</v>
      </c>
      <c r="F11" s="48">
        <v>2</v>
      </c>
      <c r="G11" s="38" t="s">
        <v>25</v>
      </c>
      <c r="H11" s="32" t="s">
        <v>37</v>
      </c>
      <c r="I11" s="26"/>
      <c r="J11" s="27"/>
      <c r="K11" s="40">
        <v>147949.87</v>
      </c>
      <c r="L11" s="40">
        <f t="shared" si="0"/>
        <v>295899.74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1612328</v>
      </c>
      <c r="C12" s="30">
        <v>210176</v>
      </c>
      <c r="D12" s="31" t="s">
        <v>42</v>
      </c>
      <c r="E12" s="28" t="s">
        <v>36</v>
      </c>
      <c r="F12" s="48">
        <v>1</v>
      </c>
      <c r="G12" s="38" t="s">
        <v>25</v>
      </c>
      <c r="H12" s="32" t="s">
        <v>37</v>
      </c>
      <c r="I12" s="26"/>
      <c r="J12" s="27"/>
      <c r="K12" s="40">
        <v>147949.87</v>
      </c>
      <c r="L12" s="40">
        <f t="shared" si="0"/>
        <v>147949.87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1571397</v>
      </c>
      <c r="C13" s="30">
        <v>105331</v>
      </c>
      <c r="D13" s="31" t="s">
        <v>43</v>
      </c>
      <c r="E13" s="28" t="s">
        <v>32</v>
      </c>
      <c r="F13" s="48">
        <v>1</v>
      </c>
      <c r="G13" s="38" t="s">
        <v>25</v>
      </c>
      <c r="H13" s="32" t="s">
        <v>37</v>
      </c>
      <c r="I13" s="26"/>
      <c r="J13" s="27"/>
      <c r="K13" s="40">
        <v>4200.12</v>
      </c>
      <c r="L13" s="40">
        <f t="shared" si="0"/>
        <v>4200.12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1023145</v>
      </c>
      <c r="C14" s="30">
        <v>104866</v>
      </c>
      <c r="D14" s="31" t="s">
        <v>44</v>
      </c>
      <c r="E14" s="28" t="s">
        <v>36</v>
      </c>
      <c r="F14" s="48">
        <v>1</v>
      </c>
      <c r="G14" s="38" t="s">
        <v>25</v>
      </c>
      <c r="H14" s="32" t="s">
        <v>37</v>
      </c>
      <c r="I14" s="26"/>
      <c r="J14" s="27"/>
      <c r="K14" s="40">
        <v>37339.29</v>
      </c>
      <c r="L14" s="40">
        <f t="shared" si="0"/>
        <v>37339.29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1378670</v>
      </c>
      <c r="C15" s="30">
        <v>371443</v>
      </c>
      <c r="D15" s="31" t="s">
        <v>45</v>
      </c>
      <c r="E15" s="28" t="s">
        <v>32</v>
      </c>
      <c r="F15" s="48">
        <v>7</v>
      </c>
      <c r="G15" s="38" t="s">
        <v>25</v>
      </c>
      <c r="H15" s="32" t="s">
        <v>38</v>
      </c>
      <c r="I15" s="26"/>
      <c r="J15" s="27"/>
      <c r="K15" s="40">
        <v>4246.43</v>
      </c>
      <c r="L15" s="40">
        <f t="shared" si="0"/>
        <v>29725.01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1258181</v>
      </c>
      <c r="C16" s="30">
        <v>104704</v>
      </c>
      <c r="D16" s="31" t="s">
        <v>46</v>
      </c>
      <c r="E16" s="28" t="s">
        <v>36</v>
      </c>
      <c r="F16" s="48">
        <v>1</v>
      </c>
      <c r="G16" s="38" t="s">
        <v>25</v>
      </c>
      <c r="H16" s="32" t="s">
        <v>37</v>
      </c>
      <c r="I16" s="26"/>
      <c r="J16" s="27"/>
      <c r="K16" s="40">
        <v>101023.73</v>
      </c>
      <c r="L16" s="40">
        <f t="shared" si="0"/>
        <v>101023.73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1644451</v>
      </c>
      <c r="C17" s="30">
        <v>105796</v>
      </c>
      <c r="D17" s="31" t="s">
        <v>47</v>
      </c>
      <c r="E17" s="28" t="s">
        <v>36</v>
      </c>
      <c r="F17" s="48">
        <v>2</v>
      </c>
      <c r="G17" s="38" t="s">
        <v>25</v>
      </c>
      <c r="H17" s="32" t="s">
        <v>37</v>
      </c>
      <c r="I17" s="26"/>
      <c r="J17" s="27"/>
      <c r="K17" s="40">
        <v>3682.6200000000003</v>
      </c>
      <c r="L17" s="40">
        <f t="shared" si="0"/>
        <v>7365.24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1009348</v>
      </c>
      <c r="C18" s="30">
        <v>210051</v>
      </c>
      <c r="D18" s="31" t="s">
        <v>48</v>
      </c>
      <c r="E18" s="28" t="s">
        <v>32</v>
      </c>
      <c r="F18" s="48">
        <v>5</v>
      </c>
      <c r="G18" s="38" t="s">
        <v>25</v>
      </c>
      <c r="H18" s="32" t="s">
        <v>37</v>
      </c>
      <c r="I18" s="26"/>
      <c r="J18" s="27"/>
      <c r="K18" s="40">
        <v>28000</v>
      </c>
      <c r="L18" s="40">
        <f t="shared" si="0"/>
        <v>140000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1488324</v>
      </c>
      <c r="C19" s="30">
        <v>72157</v>
      </c>
      <c r="D19" s="31" t="s">
        <v>49</v>
      </c>
      <c r="E19" s="28" t="s">
        <v>32</v>
      </c>
      <c r="F19" s="48">
        <v>2</v>
      </c>
      <c r="G19" s="38" t="s">
        <v>25</v>
      </c>
      <c r="H19" s="32" t="s">
        <v>39</v>
      </c>
      <c r="I19" s="26"/>
      <c r="J19" s="27"/>
      <c r="K19" s="40">
        <v>36354.270000000004</v>
      </c>
      <c r="L19" s="40">
        <f t="shared" si="0"/>
        <v>72708.54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1525278</v>
      </c>
      <c r="C20" s="30">
        <v>104189</v>
      </c>
      <c r="D20" s="31" t="s">
        <v>50</v>
      </c>
      <c r="E20" s="28" t="s">
        <v>36</v>
      </c>
      <c r="F20" s="48">
        <v>6</v>
      </c>
      <c r="G20" s="38" t="s">
        <v>25</v>
      </c>
      <c r="H20" s="32" t="s">
        <v>37</v>
      </c>
      <c r="I20" s="26"/>
      <c r="J20" s="27"/>
      <c r="K20" s="40">
        <v>7292.609999999999</v>
      </c>
      <c r="L20" s="40">
        <f t="shared" si="0"/>
        <v>43755.66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1043772</v>
      </c>
      <c r="C21" s="30">
        <v>104717</v>
      </c>
      <c r="D21" s="31" t="s">
        <v>51</v>
      </c>
      <c r="E21" s="28" t="s">
        <v>32</v>
      </c>
      <c r="F21" s="48">
        <v>2</v>
      </c>
      <c r="G21" s="38" t="s">
        <v>25</v>
      </c>
      <c r="H21" s="32" t="s">
        <v>37</v>
      </c>
      <c r="I21" s="26"/>
      <c r="J21" s="27"/>
      <c r="K21" s="40">
        <v>19464.9</v>
      </c>
      <c r="L21" s="40">
        <f t="shared" si="0"/>
        <v>38929.8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1507889</v>
      </c>
      <c r="C22" s="30">
        <v>104772</v>
      </c>
      <c r="D22" s="31" t="s">
        <v>52</v>
      </c>
      <c r="E22" s="28" t="s">
        <v>36</v>
      </c>
      <c r="F22" s="48">
        <v>5</v>
      </c>
      <c r="G22" s="38" t="s">
        <v>25</v>
      </c>
      <c r="H22" s="32" t="s">
        <v>37</v>
      </c>
      <c r="I22" s="26"/>
      <c r="J22" s="27"/>
      <c r="K22" s="40">
        <v>3413.4100000000003</v>
      </c>
      <c r="L22" s="40">
        <f t="shared" si="0"/>
        <v>17067.05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1507889</v>
      </c>
      <c r="C23" s="30">
        <v>104772</v>
      </c>
      <c r="D23" s="31" t="s">
        <v>52</v>
      </c>
      <c r="E23" s="28" t="s">
        <v>36</v>
      </c>
      <c r="F23" s="48">
        <v>2</v>
      </c>
      <c r="G23" s="38" t="s">
        <v>25</v>
      </c>
      <c r="H23" s="32" t="s">
        <v>37</v>
      </c>
      <c r="I23" s="26"/>
      <c r="J23" s="27"/>
      <c r="K23" s="40">
        <v>3413.4100000000003</v>
      </c>
      <c r="L23" s="40">
        <f t="shared" si="0"/>
        <v>6826.82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1032123</v>
      </c>
      <c r="C24" s="30">
        <v>105891</v>
      </c>
      <c r="D24" s="31" t="s">
        <v>53</v>
      </c>
      <c r="E24" s="28" t="s">
        <v>36</v>
      </c>
      <c r="F24" s="48">
        <v>1</v>
      </c>
      <c r="G24" s="38" t="s">
        <v>25</v>
      </c>
      <c r="H24" s="32" t="s">
        <v>37</v>
      </c>
      <c r="I24" s="26"/>
      <c r="J24" s="27"/>
      <c r="K24" s="40">
        <v>31899.000000000004</v>
      </c>
      <c r="L24" s="40">
        <f t="shared" si="0"/>
        <v>31899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1080679</v>
      </c>
      <c r="C25" s="30">
        <v>104975</v>
      </c>
      <c r="D25" s="31" t="s">
        <v>54</v>
      </c>
      <c r="E25" s="28" t="s">
        <v>36</v>
      </c>
      <c r="F25" s="48">
        <v>2</v>
      </c>
      <c r="G25" s="38" t="s">
        <v>25</v>
      </c>
      <c r="H25" s="32" t="s">
        <v>37</v>
      </c>
      <c r="I25" s="26"/>
      <c r="J25" s="27"/>
      <c r="K25" s="40">
        <v>52571.869999999995</v>
      </c>
      <c r="L25" s="40">
        <f t="shared" si="0"/>
        <v>105143.74</v>
      </c>
      <c r="M25" s="39"/>
      <c r="N25" s="20"/>
      <c r="O25" s="9"/>
      <c r="P25" s="2"/>
      <c r="Q25" s="2"/>
    </row>
    <row r="26" spans="1:17" s="4" customFormat="1" ht="16.5" customHeight="1">
      <c r="A26" s="21"/>
      <c r="B26" s="22"/>
      <c r="C26" s="22"/>
      <c r="D26" s="22"/>
      <c r="E26" s="22"/>
      <c r="F26" s="22"/>
      <c r="G26" s="24"/>
      <c r="H26" s="22"/>
      <c r="I26" s="22"/>
      <c r="J26" s="22"/>
      <c r="K26" s="33" t="s">
        <v>2</v>
      </c>
      <c r="L26" s="34">
        <f>SUM(L8:L25)</f>
        <v>1124726.59</v>
      </c>
      <c r="M26" s="36"/>
      <c r="N26" s="36"/>
      <c r="O26" s="15" t="s">
        <v>19</v>
      </c>
      <c r="P26" s="2"/>
      <c r="Q26" s="2"/>
    </row>
    <row r="27" spans="1:15" ht="25.5" customHeight="1">
      <c r="A27" s="61" t="s">
        <v>18</v>
      </c>
      <c r="B27" s="63"/>
      <c r="C27" s="63"/>
      <c r="D27" s="63"/>
      <c r="E27" s="63"/>
      <c r="F27" s="63"/>
      <c r="G27" s="63"/>
      <c r="H27" s="63"/>
      <c r="I27" s="23"/>
      <c r="J27" s="23"/>
      <c r="K27" s="23"/>
      <c r="L27" s="42">
        <f>ROUND(L26*1.2,2)</f>
        <v>1349671.91</v>
      </c>
      <c r="M27" s="37"/>
      <c r="N27" s="37"/>
      <c r="O27" s="14" t="s">
        <v>30</v>
      </c>
    </row>
    <row r="28" spans="1:17" s="7" customFormat="1" ht="32.25" customHeight="1">
      <c r="A28" s="66" t="s">
        <v>1</v>
      </c>
      <c r="B28" s="66"/>
      <c r="C28" s="6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2"/>
      <c r="Q28" s="2"/>
    </row>
    <row r="29" spans="1:15" ht="15.75" customHeight="1">
      <c r="A29" s="65" t="s">
        <v>6</v>
      </c>
      <c r="B29" s="65"/>
      <c r="C29" s="65"/>
      <c r="D29" s="6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15.75" customHeight="1">
      <c r="A30" s="65" t="s">
        <v>7</v>
      </c>
      <c r="B30" s="65"/>
      <c r="C30" s="65"/>
      <c r="D30" s="6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 customHeight="1">
      <c r="A31" s="65" t="s">
        <v>31</v>
      </c>
      <c r="B31" s="65"/>
      <c r="C31" s="65"/>
      <c r="D31" s="6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8" ht="60" customHeight="1">
      <c r="A32" s="65" t="s">
        <v>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R32" s="16"/>
    </row>
    <row r="33" spans="1:14" ht="28.5" customHeight="1">
      <c r="A33" s="64" t="s">
        <v>20</v>
      </c>
      <c r="B33" s="64"/>
      <c r="C33" s="64"/>
      <c r="D33" s="64"/>
      <c r="E33" s="64"/>
      <c r="F33" s="17"/>
      <c r="G33" s="18"/>
      <c r="H33" s="18"/>
      <c r="I33" s="3"/>
      <c r="J33" s="18" t="s">
        <v>21</v>
      </c>
      <c r="K33" s="19"/>
      <c r="L33" s="19"/>
      <c r="M33" s="19"/>
      <c r="N33" s="19"/>
    </row>
    <row r="34" spans="1:14" ht="28.5" customHeight="1">
      <c r="A34" s="59" t="s">
        <v>22</v>
      </c>
      <c r="B34" s="59" t="s">
        <v>23</v>
      </c>
      <c r="C34" s="59"/>
      <c r="D34" s="59"/>
      <c r="E34" s="59"/>
      <c r="F34" s="60" t="s">
        <v>24</v>
      </c>
      <c r="G34" s="60"/>
      <c r="H34" s="60"/>
      <c r="I34" s="3"/>
      <c r="J34" s="19"/>
      <c r="K34" s="19"/>
      <c r="L34" s="19"/>
      <c r="M34" s="19"/>
      <c r="N34" s="19"/>
    </row>
    <row r="35" spans="4:15" ht="15">
      <c r="D35" s="3"/>
      <c r="E35" s="6"/>
      <c r="F35" s="3"/>
      <c r="G35" s="3"/>
      <c r="H35" s="3"/>
      <c r="I35" s="3"/>
      <c r="J35" s="3"/>
      <c r="K35" s="3"/>
      <c r="L35" s="3"/>
      <c r="M35" s="3"/>
      <c r="N35" s="3"/>
      <c r="O35" s="7"/>
    </row>
  </sheetData>
  <sheetProtection/>
  <autoFilter ref="A7:O34"/>
  <mergeCells count="26">
    <mergeCell ref="A2:O2"/>
    <mergeCell ref="A1:O1"/>
    <mergeCell ref="A30:D30"/>
    <mergeCell ref="A31:D31"/>
    <mergeCell ref="A29:D29"/>
    <mergeCell ref="B5:B6"/>
    <mergeCell ref="J5:J6"/>
    <mergeCell ref="L4:L6"/>
    <mergeCell ref="B4:J4"/>
    <mergeCell ref="N4:N6"/>
    <mergeCell ref="A34:E34"/>
    <mergeCell ref="F34:H34"/>
    <mergeCell ref="F5:F6"/>
    <mergeCell ref="I5:I6"/>
    <mergeCell ref="G5:H5"/>
    <mergeCell ref="C5:C6"/>
    <mergeCell ref="A27:H27"/>
    <mergeCell ref="A33:E33"/>
    <mergeCell ref="A32:O32"/>
    <mergeCell ref="A28:C28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2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2021-06-24T06:36:38Z</dcterms:modified>
  <cp:category/>
  <cp:version/>
  <cp:contentType/>
  <cp:contentStatus/>
</cp:coreProperties>
</file>