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'РНХн'!$A$7:$O$57</definedName>
    <definedName name="_xlnm.Print_Area" localSheetId="0">'РНХн'!$A$1:$O$57</definedName>
  </definedNames>
  <calcPr fullCalcOnLoad="1"/>
</workbook>
</file>

<file path=xl/sharedStrings.xml><?xml version="1.0" encoding="utf-8"?>
<sst xmlns="http://schemas.openxmlformats.org/spreadsheetml/2006/main" count="198" uniqueCount="75">
  <si>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</si>
  <si>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</si>
  <si>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</si>
  <si>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</si>
  <si>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</si>
  <si>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</si>
  <si>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</si>
  <si>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</si>
  <si>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</si>
  <si>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</si>
  <si>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</si>
  <si>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</si>
  <si>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</si>
  <si>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</si>
  <si>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</si>
  <si>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</si>
  <si>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</si>
  <si>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</si>
  <si>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</si>
  <si>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</si>
  <si>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</si>
  <si>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</si>
  <si>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</si>
  <si>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</si>
  <si>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</si>
  <si>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</si>
  <si>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</si>
  <si>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</si>
  <si>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</si>
  <si>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</si>
  <si>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</si>
  <si>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</si>
  <si>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</si>
  <si>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КМП</t>
  </si>
  <si>
    <t>ЦентрСклад 26</t>
  </si>
  <si>
    <t>Лот № 2021/03-24 - Клапаны, затворы</t>
  </si>
  <si>
    <t>Объем материально-технических ресурсов</t>
  </si>
  <si>
    <t>Клапан  запорный 15с18нж  Ду40 Ру25 исп2-3 кл"А"с КОФ (АТС-КТ-040-025-00)</t>
  </si>
  <si>
    <t>Кран 11с67п Ду100/100 Ру16 с КОФ</t>
  </si>
  <si>
    <t>КЛАПАН 19 ИЖ63БК 50Х40</t>
  </si>
  <si>
    <t>Затвор пов.фл.с руч.прив.Ду150Ру1,6МПакл.Афл.Г12821и креп.ОЛ200/9-ТХ1.ОЛ-005</t>
  </si>
  <si>
    <t>ВЕНТИЛЬ 15НЖ   65П 40Х16</t>
  </si>
  <si>
    <t>КЛАПАН СППК4НЖ 100Х40</t>
  </si>
  <si>
    <t>ВЕНТИЛЬ 15С11,13БК ДУ10</t>
  </si>
  <si>
    <t>Клапан 7с-6-1 Ду150 Ру40 с КОФ</t>
  </si>
  <si>
    <t>Затвор AVKinterApp поворотный межфл Desponia D1DN50 PN16 уплотNBRс рыч с отв фл</t>
  </si>
  <si>
    <t>Клапан обр  19лс47нж Ду400 Ру40 ХЛ1 под приварку</t>
  </si>
  <si>
    <t>ВЕНТИЛЬ 15НЖ65П 40Х16</t>
  </si>
  <si>
    <t>ВЕНТИЛЬ СТ ДУ100Х40</t>
  </si>
  <si>
    <t>ВЕНТИЛЬ БРОНЗ. 20Х16</t>
  </si>
  <si>
    <t>ВЕНТИЛЬ ВВД 6*40</t>
  </si>
  <si>
    <t>КРАН 11Б 6БК ДУ25Х6</t>
  </si>
  <si>
    <t>КЛАПАН  СППК 80Х16</t>
  </si>
  <si>
    <t>НЖ КЛАПАН КОП 19нж53нжДу80 Ру-40</t>
  </si>
  <si>
    <t>ВЕНТИЛЬ 15Ч18П 20Х16</t>
  </si>
  <si>
    <t>Кран шаровой хим исп 1 с отв фл ст12Х18Н10Т Ф-4МБ КШХ 200,16,01,01 Ду200 Ру16</t>
  </si>
  <si>
    <t>ЗАТВОР ОБРАТНЫЙ ПОВОРОТНЫЙ КУ-80-6,3-лсМ Ду80 Ру-63</t>
  </si>
  <si>
    <t>КЛАПАН 1С-8-2 ДУ80Х100</t>
  </si>
  <si>
    <t>Клапан 3с-6-3 Ду32 Ру100</t>
  </si>
  <si>
    <t>ВЕНТИЛИ 15НЖ22БК 40Х40</t>
  </si>
  <si>
    <t>ВЕНТИЛЬ 15С27НЖ 40Х64</t>
  </si>
  <si>
    <t>КЛАПАН СППК 150Х40</t>
  </si>
  <si>
    <t>КЛАПАН 16ТН5П 50Х16</t>
  </si>
  <si>
    <t>Клапан 1с-7-1  Ду80 Ру63</t>
  </si>
  <si>
    <t>Затвор AVKinterApp поворотный межфл Desponia D1DN100 PN16 уплотNBRс рыч с отв фл</t>
  </si>
  <si>
    <t>КЛАПАН ПРЕДОХРАНИТЕЛЬНЫЙ   17с121нж 100х40</t>
  </si>
  <si>
    <t>КЛАПАН СППК4 17нж85нж Ду100 Ру-63</t>
  </si>
  <si>
    <t>Клапан запорный 15с18нж Ду50 Ру-25 с КОФ исп,2-3 класс А  (АТС-КТ-050,025-00)</t>
  </si>
  <si>
    <t>ВЕНТИЛЬ БР 40*16</t>
  </si>
  <si>
    <t>КЛАПАН 17С14НЖ СППК ДУ150Х40</t>
  </si>
  <si>
    <t>Клапан 15с66нж Ду100 Ру25 с КОФ исп.2-3 кл.А</t>
  </si>
  <si>
    <t>Клапан запорный фланцевый 15с68нж КЗП 400-20-ОФ-063-У-У1 20х63 в комплекте с фланцами и крепежом</t>
  </si>
  <si>
    <t>Клапан 1213-6-0 Ду6 Ру100</t>
  </si>
  <si>
    <t>Клапан 15с52нж11М Ду32 Ру63 под приварку класс "С"</t>
  </si>
  <si>
    <t>КЛАПАН 19С38НЖ ДУ50Х63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</si>
</sst>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36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1648858</v>
      </c>
      <c r="C8" s="30">
        <v>90679</v>
      </c>
      <c r="D8" s="31" t="s">
        <v>37</v>
      </c>
      <c r="E8" s="28" t="s">
        <v>32</v>
      </c>
      <c r="F8" s="48">
        <v>2</v>
      </c>
      <c r="G8" s="38" t="s">
        <v>25</v>
      </c>
      <c r="H8" s="32" t="s">
        <v>34</v>
      </c>
      <c r="I8" s="26"/>
      <c r="J8" s="27"/>
      <c r="K8" s="40">
        <v>1827.2199999999998</v>
      </c>
      <c r="L8" s="40">
        <f>ROUND(K8*F8,2)</f>
        <v>3654.44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1241230</v>
      </c>
      <c r="C9" s="30">
        <v>92184</v>
      </c>
      <c r="D9" s="31" t="s">
        <v>38</v>
      </c>
      <c r="E9" s="28" t="s">
        <v>33</v>
      </c>
      <c r="F9" s="48">
        <v>1</v>
      </c>
      <c r="G9" s="38" t="s">
        <v>25</v>
      </c>
      <c r="H9" s="32" t="s">
        <v>34</v>
      </c>
      <c r="I9" s="26"/>
      <c r="J9" s="27"/>
      <c r="K9" s="40">
        <v>2466.57</v>
      </c>
      <c r="L9" s="40">
        <f aca="true" t="shared" si="0" ref="L9:L48">ROUND(K9*F9,2)</f>
        <v>2466.57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1163977</v>
      </c>
      <c r="C10" s="30">
        <v>91609</v>
      </c>
      <c r="D10" s="31" t="s">
        <v>39</v>
      </c>
      <c r="E10" s="28" t="s">
        <v>33</v>
      </c>
      <c r="F10" s="48">
        <v>1</v>
      </c>
      <c r="G10" s="38" t="s">
        <v>25</v>
      </c>
      <c r="H10" s="32" t="s">
        <v>34</v>
      </c>
      <c r="I10" s="26"/>
      <c r="J10" s="27"/>
      <c r="K10" s="40">
        <v>2061.5</v>
      </c>
      <c r="L10" s="40">
        <f t="shared" si="0"/>
        <v>2061.5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1162485</v>
      </c>
      <c r="C11" s="30">
        <v>94569</v>
      </c>
      <c r="D11" s="31" t="s">
        <v>40</v>
      </c>
      <c r="E11" s="28" t="s">
        <v>32</v>
      </c>
      <c r="F11" s="48">
        <v>6</v>
      </c>
      <c r="G11" s="38" t="s">
        <v>25</v>
      </c>
      <c r="H11" s="32" t="s">
        <v>34</v>
      </c>
      <c r="I11" s="26"/>
      <c r="J11" s="27"/>
      <c r="K11" s="40">
        <v>52796.1</v>
      </c>
      <c r="L11" s="40">
        <f t="shared" si="0"/>
        <v>316776.6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1027833</v>
      </c>
      <c r="C12" s="30">
        <v>90321</v>
      </c>
      <c r="D12" s="31" t="s">
        <v>41</v>
      </c>
      <c r="E12" s="28" t="s">
        <v>33</v>
      </c>
      <c r="F12" s="48">
        <v>9</v>
      </c>
      <c r="G12" s="38" t="s">
        <v>25</v>
      </c>
      <c r="H12" s="32" t="s">
        <v>34</v>
      </c>
      <c r="I12" s="26"/>
      <c r="J12" s="27"/>
      <c r="K12" s="40">
        <v>2206.17</v>
      </c>
      <c r="L12" s="40">
        <f t="shared" si="0"/>
        <v>19855.53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1157073</v>
      </c>
      <c r="C13" s="30">
        <v>91510</v>
      </c>
      <c r="D13" s="31" t="s">
        <v>42</v>
      </c>
      <c r="E13" s="28" t="s">
        <v>32</v>
      </c>
      <c r="F13" s="48">
        <v>1</v>
      </c>
      <c r="G13" s="38" t="s">
        <v>25</v>
      </c>
      <c r="H13" s="32" t="s">
        <v>34</v>
      </c>
      <c r="I13" s="26"/>
      <c r="J13" s="27"/>
      <c r="K13" s="40">
        <v>29295.72</v>
      </c>
      <c r="L13" s="40">
        <f t="shared" si="0"/>
        <v>29295.72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1000356</v>
      </c>
      <c r="C14" s="30">
        <v>93658</v>
      </c>
      <c r="D14" s="31" t="s">
        <v>43</v>
      </c>
      <c r="E14" s="28" t="s">
        <v>32</v>
      </c>
      <c r="F14" s="48">
        <v>2</v>
      </c>
      <c r="G14" s="38" t="s">
        <v>25</v>
      </c>
      <c r="H14" s="32" t="s">
        <v>34</v>
      </c>
      <c r="I14" s="26"/>
      <c r="J14" s="27"/>
      <c r="K14" s="40">
        <v>180.82999999999998</v>
      </c>
      <c r="L14" s="40">
        <f t="shared" si="0"/>
        <v>361.66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1371227</v>
      </c>
      <c r="C15" s="30">
        <v>91062</v>
      </c>
      <c r="D15" s="31" t="s">
        <v>44</v>
      </c>
      <c r="E15" s="28" t="s">
        <v>32</v>
      </c>
      <c r="F15" s="48">
        <v>1</v>
      </c>
      <c r="G15" s="38" t="s">
        <v>25</v>
      </c>
      <c r="H15" s="32" t="s">
        <v>34</v>
      </c>
      <c r="I15" s="26"/>
      <c r="J15" s="27"/>
      <c r="K15" s="40">
        <v>26401.67</v>
      </c>
      <c r="L15" s="40">
        <f t="shared" si="0"/>
        <v>26401.67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1303967</v>
      </c>
      <c r="C16" s="30">
        <v>93293</v>
      </c>
      <c r="D16" s="31" t="s">
        <v>45</v>
      </c>
      <c r="E16" s="28" t="s">
        <v>32</v>
      </c>
      <c r="F16" s="48">
        <v>8</v>
      </c>
      <c r="G16" s="38" t="s">
        <v>25</v>
      </c>
      <c r="H16" s="32" t="s">
        <v>34</v>
      </c>
      <c r="I16" s="26"/>
      <c r="J16" s="27"/>
      <c r="K16" s="40">
        <v>991.3199999999999</v>
      </c>
      <c r="L16" s="40">
        <f t="shared" si="0"/>
        <v>7930.56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1213412</v>
      </c>
      <c r="C17" s="30">
        <v>95141</v>
      </c>
      <c r="D17" s="31" t="s">
        <v>46</v>
      </c>
      <c r="E17" s="28" t="s">
        <v>32</v>
      </c>
      <c r="F17" s="48">
        <v>2</v>
      </c>
      <c r="G17" s="38" t="s">
        <v>25</v>
      </c>
      <c r="H17" s="32" t="s">
        <v>34</v>
      </c>
      <c r="I17" s="26"/>
      <c r="J17" s="27"/>
      <c r="K17" s="40">
        <v>62023.91</v>
      </c>
      <c r="L17" s="40">
        <f t="shared" si="0"/>
        <v>124047.82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1307015</v>
      </c>
      <c r="C18" s="30">
        <v>90538</v>
      </c>
      <c r="D18" s="31" t="s">
        <v>47</v>
      </c>
      <c r="E18" s="28" t="s">
        <v>33</v>
      </c>
      <c r="F18" s="48">
        <v>3</v>
      </c>
      <c r="G18" s="38" t="s">
        <v>25</v>
      </c>
      <c r="H18" s="32" t="s">
        <v>34</v>
      </c>
      <c r="I18" s="26"/>
      <c r="J18" s="27"/>
      <c r="K18" s="40">
        <v>13367.199999999999</v>
      </c>
      <c r="L18" s="40">
        <f t="shared" si="0"/>
        <v>40101.6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1008798</v>
      </c>
      <c r="C19" s="30">
        <v>90104</v>
      </c>
      <c r="D19" s="31" t="s">
        <v>48</v>
      </c>
      <c r="E19" s="28" t="s">
        <v>32</v>
      </c>
      <c r="F19" s="48">
        <v>4</v>
      </c>
      <c r="G19" s="38" t="s">
        <v>25</v>
      </c>
      <c r="H19" s="32" t="s">
        <v>34</v>
      </c>
      <c r="I19" s="26"/>
      <c r="J19" s="27"/>
      <c r="K19" s="40">
        <v>5114.6900000000005</v>
      </c>
      <c r="L19" s="40">
        <f t="shared" si="0"/>
        <v>20458.76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1008804</v>
      </c>
      <c r="C20" s="30">
        <v>90808</v>
      </c>
      <c r="D20" s="31" t="s">
        <v>49</v>
      </c>
      <c r="E20" s="28" t="s">
        <v>32</v>
      </c>
      <c r="F20" s="48">
        <v>647</v>
      </c>
      <c r="G20" s="38" t="s">
        <v>25</v>
      </c>
      <c r="H20" s="32" t="s">
        <v>34</v>
      </c>
      <c r="I20" s="26"/>
      <c r="J20" s="27"/>
      <c r="K20" s="40">
        <v>76.67</v>
      </c>
      <c r="L20" s="40">
        <f t="shared" si="0"/>
        <v>49605.49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1008754</v>
      </c>
      <c r="C21" s="30">
        <v>93677</v>
      </c>
      <c r="D21" s="31" t="s">
        <v>50</v>
      </c>
      <c r="E21" s="28" t="s">
        <v>32</v>
      </c>
      <c r="F21" s="48">
        <v>8</v>
      </c>
      <c r="G21" s="38" t="s">
        <v>25</v>
      </c>
      <c r="H21" s="32" t="s">
        <v>34</v>
      </c>
      <c r="I21" s="26"/>
      <c r="J21" s="27"/>
      <c r="K21" s="40">
        <v>139.24</v>
      </c>
      <c r="L21" s="40">
        <f t="shared" si="0"/>
        <v>1113.92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1008713</v>
      </c>
      <c r="C22" s="30">
        <v>91998</v>
      </c>
      <c r="D22" s="31" t="s">
        <v>51</v>
      </c>
      <c r="E22" s="28" t="s">
        <v>32</v>
      </c>
      <c r="F22" s="48">
        <v>10</v>
      </c>
      <c r="G22" s="38" t="s">
        <v>25</v>
      </c>
      <c r="H22" s="32" t="s">
        <v>34</v>
      </c>
      <c r="I22" s="26"/>
      <c r="J22" s="27"/>
      <c r="K22" s="40">
        <v>99.46</v>
      </c>
      <c r="L22" s="40">
        <f t="shared" si="0"/>
        <v>994.6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1025483</v>
      </c>
      <c r="C23" s="30">
        <v>92463</v>
      </c>
      <c r="D23" s="31" t="s">
        <v>52</v>
      </c>
      <c r="E23" s="28" t="s">
        <v>33</v>
      </c>
      <c r="F23" s="48">
        <v>2</v>
      </c>
      <c r="G23" s="38" t="s">
        <v>25</v>
      </c>
      <c r="H23" s="32" t="s">
        <v>34</v>
      </c>
      <c r="I23" s="26"/>
      <c r="J23" s="27"/>
      <c r="K23" s="40">
        <v>7884.330000000001</v>
      </c>
      <c r="L23" s="40">
        <f t="shared" si="0"/>
        <v>15768.66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1017845</v>
      </c>
      <c r="C24" s="30">
        <v>91619</v>
      </c>
      <c r="D24" s="31" t="s">
        <v>53</v>
      </c>
      <c r="E24" s="28" t="s">
        <v>32</v>
      </c>
      <c r="F24" s="48">
        <v>1</v>
      </c>
      <c r="G24" s="38" t="s">
        <v>25</v>
      </c>
      <c r="H24" s="32" t="s">
        <v>34</v>
      </c>
      <c r="I24" s="26"/>
      <c r="J24" s="27"/>
      <c r="K24" s="40">
        <v>4054.28</v>
      </c>
      <c r="L24" s="40">
        <f t="shared" si="0"/>
        <v>4054.28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1002857</v>
      </c>
      <c r="C25" s="30">
        <v>90502</v>
      </c>
      <c r="D25" s="31" t="s">
        <v>54</v>
      </c>
      <c r="E25" s="28" t="s">
        <v>32</v>
      </c>
      <c r="F25" s="48">
        <v>41</v>
      </c>
      <c r="G25" s="38" t="s">
        <v>25</v>
      </c>
      <c r="H25" s="32" t="s">
        <v>34</v>
      </c>
      <c r="I25" s="26"/>
      <c r="J25" s="27"/>
      <c r="K25" s="40">
        <v>65.10000000000001</v>
      </c>
      <c r="L25" s="40">
        <f t="shared" si="0"/>
        <v>2669.1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1002857</v>
      </c>
      <c r="C26" s="30">
        <v>90502</v>
      </c>
      <c r="D26" s="31" t="s">
        <v>54</v>
      </c>
      <c r="E26" s="28" t="s">
        <v>32</v>
      </c>
      <c r="F26" s="48">
        <v>25</v>
      </c>
      <c r="G26" s="38" t="s">
        <v>25</v>
      </c>
      <c r="H26" s="32" t="s">
        <v>34</v>
      </c>
      <c r="I26" s="26"/>
      <c r="J26" s="27"/>
      <c r="K26" s="40">
        <v>65.10000000000001</v>
      </c>
      <c r="L26" s="40">
        <f t="shared" si="0"/>
        <v>1627.5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1282022</v>
      </c>
      <c r="C27" s="30">
        <v>92971</v>
      </c>
      <c r="D27" s="31" t="s">
        <v>55</v>
      </c>
      <c r="E27" s="28" t="s">
        <v>33</v>
      </c>
      <c r="F27" s="48">
        <v>1</v>
      </c>
      <c r="G27" s="38" t="s">
        <v>25</v>
      </c>
      <c r="H27" s="32" t="s">
        <v>34</v>
      </c>
      <c r="I27" s="26"/>
      <c r="J27" s="27"/>
      <c r="K27" s="40">
        <v>71246.7</v>
      </c>
      <c r="L27" s="40">
        <f t="shared" si="0"/>
        <v>71246.7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1338436</v>
      </c>
      <c r="C28" s="30">
        <v>92539</v>
      </c>
      <c r="D28" s="31" t="s">
        <v>56</v>
      </c>
      <c r="E28" s="28" t="s">
        <v>33</v>
      </c>
      <c r="F28" s="48">
        <v>1</v>
      </c>
      <c r="G28" s="38" t="s">
        <v>25</v>
      </c>
      <c r="H28" s="32" t="s">
        <v>34</v>
      </c>
      <c r="I28" s="26"/>
      <c r="J28" s="27"/>
      <c r="K28" s="40">
        <v>22029.42</v>
      </c>
      <c r="L28" s="40">
        <f t="shared" si="0"/>
        <v>22029.42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1277824</v>
      </c>
      <c r="C29" s="30">
        <v>92331</v>
      </c>
      <c r="D29" s="31" t="s">
        <v>57</v>
      </c>
      <c r="E29" s="28" t="s">
        <v>32</v>
      </c>
      <c r="F29" s="48">
        <v>1</v>
      </c>
      <c r="G29" s="38" t="s">
        <v>25</v>
      </c>
      <c r="H29" s="32" t="s">
        <v>34</v>
      </c>
      <c r="I29" s="26"/>
      <c r="J29" s="27"/>
      <c r="K29" s="40">
        <v>33635</v>
      </c>
      <c r="L29" s="40">
        <f t="shared" si="0"/>
        <v>33635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1277827</v>
      </c>
      <c r="C30" s="30">
        <v>92365</v>
      </c>
      <c r="D30" s="31" t="s">
        <v>58</v>
      </c>
      <c r="E30" s="28" t="s">
        <v>32</v>
      </c>
      <c r="F30" s="48">
        <v>1</v>
      </c>
      <c r="G30" s="38" t="s">
        <v>25</v>
      </c>
      <c r="H30" s="32" t="s">
        <v>34</v>
      </c>
      <c r="I30" s="26"/>
      <c r="J30" s="27"/>
      <c r="K30" s="40">
        <v>2734.2</v>
      </c>
      <c r="L30" s="40">
        <f t="shared" si="0"/>
        <v>2734.2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1487365</v>
      </c>
      <c r="C31" s="30">
        <v>92461</v>
      </c>
      <c r="D31" s="31" t="s">
        <v>59</v>
      </c>
      <c r="E31" s="28" t="s">
        <v>33</v>
      </c>
      <c r="F31" s="48">
        <v>19</v>
      </c>
      <c r="G31" s="38" t="s">
        <v>25</v>
      </c>
      <c r="H31" s="32" t="s">
        <v>34</v>
      </c>
      <c r="I31" s="26"/>
      <c r="J31" s="27"/>
      <c r="K31" s="40">
        <v>1356.25</v>
      </c>
      <c r="L31" s="40">
        <f t="shared" si="0"/>
        <v>25768.75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1039425</v>
      </c>
      <c r="C32" s="30">
        <v>90395</v>
      </c>
      <c r="D32" s="31" t="s">
        <v>60</v>
      </c>
      <c r="E32" s="28" t="s">
        <v>32</v>
      </c>
      <c r="F32" s="48">
        <v>15</v>
      </c>
      <c r="G32" s="38" t="s">
        <v>25</v>
      </c>
      <c r="H32" s="32" t="s">
        <v>34</v>
      </c>
      <c r="I32" s="26"/>
      <c r="J32" s="27"/>
      <c r="K32" s="40">
        <v>1627.5</v>
      </c>
      <c r="L32" s="40">
        <f t="shared" si="0"/>
        <v>24412.5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1073494</v>
      </c>
      <c r="C33" s="30">
        <v>92484</v>
      </c>
      <c r="D33" s="31" t="s">
        <v>61</v>
      </c>
      <c r="E33" s="28" t="s">
        <v>32</v>
      </c>
      <c r="F33" s="48">
        <v>7</v>
      </c>
      <c r="G33" s="38" t="s">
        <v>25</v>
      </c>
      <c r="H33" s="32" t="s">
        <v>34</v>
      </c>
      <c r="I33" s="26"/>
      <c r="J33" s="27"/>
      <c r="K33" s="40">
        <v>28752.5</v>
      </c>
      <c r="L33" s="40">
        <f t="shared" si="0"/>
        <v>201267.5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1038556</v>
      </c>
      <c r="C34" s="30">
        <v>91605</v>
      </c>
      <c r="D34" s="31" t="s">
        <v>62</v>
      </c>
      <c r="E34" s="28" t="s">
        <v>33</v>
      </c>
      <c r="F34" s="48">
        <v>4</v>
      </c>
      <c r="G34" s="38" t="s">
        <v>25</v>
      </c>
      <c r="H34" s="32" t="s">
        <v>34</v>
      </c>
      <c r="I34" s="26"/>
      <c r="J34" s="27"/>
      <c r="K34" s="40">
        <v>27974.920000000002</v>
      </c>
      <c r="L34" s="40">
        <f t="shared" si="0"/>
        <v>111899.68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1038556</v>
      </c>
      <c r="C35" s="30">
        <v>91605</v>
      </c>
      <c r="D35" s="31" t="s">
        <v>62</v>
      </c>
      <c r="E35" s="28" t="s">
        <v>33</v>
      </c>
      <c r="F35" s="48">
        <v>1</v>
      </c>
      <c r="G35" s="38" t="s">
        <v>25</v>
      </c>
      <c r="H35" s="32" t="s">
        <v>34</v>
      </c>
      <c r="I35" s="26"/>
      <c r="J35" s="27"/>
      <c r="K35" s="40">
        <v>27974.920000000002</v>
      </c>
      <c r="L35" s="40">
        <f t="shared" si="0"/>
        <v>27974.92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1406761</v>
      </c>
      <c r="C36" s="30">
        <v>90683</v>
      </c>
      <c r="D36" s="31" t="s">
        <v>63</v>
      </c>
      <c r="E36" s="28" t="s">
        <v>33</v>
      </c>
      <c r="F36" s="48">
        <v>1</v>
      </c>
      <c r="G36" s="38" t="s">
        <v>25</v>
      </c>
      <c r="H36" s="32" t="s">
        <v>34</v>
      </c>
      <c r="I36" s="26"/>
      <c r="J36" s="27"/>
      <c r="K36" s="40">
        <v>24283.28</v>
      </c>
      <c r="L36" s="40">
        <f t="shared" si="0"/>
        <v>24283.28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1691992</v>
      </c>
      <c r="C37" s="30">
        <v>93294</v>
      </c>
      <c r="D37" s="31" t="s">
        <v>64</v>
      </c>
      <c r="E37" s="28" t="s">
        <v>32</v>
      </c>
      <c r="F37" s="48">
        <v>1</v>
      </c>
      <c r="G37" s="38" t="s">
        <v>25</v>
      </c>
      <c r="H37" s="32" t="s">
        <v>34</v>
      </c>
      <c r="I37" s="26"/>
      <c r="J37" s="27"/>
      <c r="K37" s="40">
        <v>7066.03</v>
      </c>
      <c r="L37" s="40">
        <f t="shared" si="0"/>
        <v>7066.03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1055751</v>
      </c>
      <c r="C38" s="30">
        <v>6862</v>
      </c>
      <c r="D38" s="31" t="s">
        <v>65</v>
      </c>
      <c r="E38" s="28" t="s">
        <v>32</v>
      </c>
      <c r="F38" s="48">
        <v>10</v>
      </c>
      <c r="G38" s="38" t="s">
        <v>25</v>
      </c>
      <c r="H38" s="32" t="s">
        <v>34</v>
      </c>
      <c r="I38" s="26"/>
      <c r="J38" s="27"/>
      <c r="K38" s="40">
        <v>11696.3</v>
      </c>
      <c r="L38" s="40">
        <f t="shared" si="0"/>
        <v>116963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1055751</v>
      </c>
      <c r="C39" s="30">
        <v>6862</v>
      </c>
      <c r="D39" s="31" t="s">
        <v>65</v>
      </c>
      <c r="E39" s="28" t="s">
        <v>32</v>
      </c>
      <c r="F39" s="48">
        <v>8</v>
      </c>
      <c r="G39" s="38" t="s">
        <v>25</v>
      </c>
      <c r="H39" s="32" t="s">
        <v>34</v>
      </c>
      <c r="I39" s="26"/>
      <c r="J39" s="27"/>
      <c r="K39" s="40">
        <v>11696.3</v>
      </c>
      <c r="L39" s="40">
        <f t="shared" si="0"/>
        <v>93570.4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1127375</v>
      </c>
      <c r="C40" s="30">
        <v>91229</v>
      </c>
      <c r="D40" s="31" t="s">
        <v>66</v>
      </c>
      <c r="E40" s="28" t="s">
        <v>32</v>
      </c>
      <c r="F40" s="48">
        <v>1</v>
      </c>
      <c r="G40" s="38" t="s">
        <v>25</v>
      </c>
      <c r="H40" s="32" t="s">
        <v>34</v>
      </c>
      <c r="I40" s="26"/>
      <c r="J40" s="27"/>
      <c r="K40" s="40">
        <v>36998.5</v>
      </c>
      <c r="L40" s="40">
        <f t="shared" si="0"/>
        <v>36998.5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1432024</v>
      </c>
      <c r="C41" s="30">
        <v>92870</v>
      </c>
      <c r="D41" s="31" t="s">
        <v>67</v>
      </c>
      <c r="E41" s="28" t="s">
        <v>33</v>
      </c>
      <c r="F41" s="48">
        <v>9</v>
      </c>
      <c r="G41" s="38" t="s">
        <v>25</v>
      </c>
      <c r="H41" s="32" t="s">
        <v>34</v>
      </c>
      <c r="I41" s="26"/>
      <c r="J41" s="27"/>
      <c r="K41" s="40">
        <v>2378.55</v>
      </c>
      <c r="L41" s="40">
        <f t="shared" si="0"/>
        <v>21406.95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1046805</v>
      </c>
      <c r="C42" s="30">
        <v>93666</v>
      </c>
      <c r="D42" s="31" t="s">
        <v>68</v>
      </c>
      <c r="E42" s="28" t="s">
        <v>32</v>
      </c>
      <c r="F42" s="48">
        <v>3</v>
      </c>
      <c r="G42" s="38" t="s">
        <v>25</v>
      </c>
      <c r="H42" s="32" t="s">
        <v>34</v>
      </c>
      <c r="I42" s="26"/>
      <c r="J42" s="27"/>
      <c r="K42" s="40">
        <v>207.96</v>
      </c>
      <c r="L42" s="40">
        <f t="shared" si="0"/>
        <v>623.88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1138276</v>
      </c>
      <c r="C43" s="30">
        <v>91817</v>
      </c>
      <c r="D43" s="31" t="s">
        <v>69</v>
      </c>
      <c r="E43" s="28" t="s">
        <v>32</v>
      </c>
      <c r="F43" s="48">
        <v>9</v>
      </c>
      <c r="G43" s="38" t="s">
        <v>25</v>
      </c>
      <c r="H43" s="32" t="s">
        <v>34</v>
      </c>
      <c r="I43" s="26"/>
      <c r="J43" s="27"/>
      <c r="K43" s="40">
        <v>29331.170000000002</v>
      </c>
      <c r="L43" s="40">
        <f t="shared" si="0"/>
        <v>263980.53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1396721</v>
      </c>
      <c r="C44" s="30">
        <v>94365</v>
      </c>
      <c r="D44" s="31" t="s">
        <v>70</v>
      </c>
      <c r="E44" s="28" t="s">
        <v>33</v>
      </c>
      <c r="F44" s="48">
        <v>2</v>
      </c>
      <c r="G44" s="38" t="s">
        <v>25</v>
      </c>
      <c r="H44" s="32" t="s">
        <v>34</v>
      </c>
      <c r="I44" s="26"/>
      <c r="J44" s="27"/>
      <c r="K44" s="40">
        <v>41552.46</v>
      </c>
      <c r="L44" s="40">
        <f t="shared" si="0"/>
        <v>83104.92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1538828</v>
      </c>
      <c r="C45" s="30">
        <v>1538828</v>
      </c>
      <c r="D45" s="31" t="s">
        <v>71</v>
      </c>
      <c r="E45" s="28" t="s">
        <v>33</v>
      </c>
      <c r="F45" s="48">
        <v>3</v>
      </c>
      <c r="G45" s="38" t="s">
        <v>25</v>
      </c>
      <c r="H45" s="32" t="s">
        <v>34</v>
      </c>
      <c r="I45" s="26"/>
      <c r="J45" s="27"/>
      <c r="K45" s="40">
        <v>1596.63</v>
      </c>
      <c r="L45" s="40">
        <f t="shared" si="0"/>
        <v>4789.89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1405091</v>
      </c>
      <c r="C46" s="30">
        <v>90654</v>
      </c>
      <c r="D46" s="31" t="s">
        <v>72</v>
      </c>
      <c r="E46" s="28" t="s">
        <v>32</v>
      </c>
      <c r="F46" s="48">
        <v>2</v>
      </c>
      <c r="G46" s="38" t="s">
        <v>25</v>
      </c>
      <c r="H46" s="32" t="s">
        <v>34</v>
      </c>
      <c r="I46" s="26"/>
      <c r="J46" s="27"/>
      <c r="K46" s="40">
        <v>1066.5800000000002</v>
      </c>
      <c r="L46" s="40">
        <f t="shared" si="0"/>
        <v>2133.16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1035418</v>
      </c>
      <c r="C47" s="30">
        <v>90688</v>
      </c>
      <c r="D47" s="31" t="s">
        <v>73</v>
      </c>
      <c r="E47" s="28" t="s">
        <v>32</v>
      </c>
      <c r="F47" s="48">
        <v>2</v>
      </c>
      <c r="G47" s="38" t="s">
        <v>25</v>
      </c>
      <c r="H47" s="32" t="s">
        <v>34</v>
      </c>
      <c r="I47" s="26"/>
      <c r="J47" s="27"/>
      <c r="K47" s="40">
        <v>4303.83</v>
      </c>
      <c r="L47" s="40">
        <f t="shared" si="0"/>
        <v>8607.66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1030365</v>
      </c>
      <c r="C48" s="30">
        <v>90923</v>
      </c>
      <c r="D48" s="31" t="s">
        <v>74</v>
      </c>
      <c r="E48" s="28" t="s">
        <v>32</v>
      </c>
      <c r="F48" s="48">
        <v>9</v>
      </c>
      <c r="G48" s="38" t="s">
        <v>25</v>
      </c>
      <c r="H48" s="32" t="s">
        <v>34</v>
      </c>
      <c r="I48" s="26"/>
      <c r="J48" s="27"/>
      <c r="K48" s="40">
        <v>285.72</v>
      </c>
      <c r="L48" s="40">
        <f t="shared" si="0"/>
        <v>2571.48</v>
      </c>
      <c r="M48" s="39"/>
      <c r="N48" s="20"/>
      <c r="O48" s="9"/>
      <c r="P48" s="2"/>
      <c r="Q48" s="2"/>
    </row>
    <row r="49" spans="1:17" s="4" customFormat="1" ht="16.5" customHeight="1">
      <c r="A49" s="21"/>
      <c r="B49" s="22"/>
      <c r="C49" s="22"/>
      <c r="D49" s="22"/>
      <c r="E49" s="22"/>
      <c r="F49" s="22"/>
      <c r="G49" s="24"/>
      <c r="H49" s="22"/>
      <c r="I49" s="22"/>
      <c r="J49" s="22"/>
      <c r="K49" s="33" t="s">
        <v>2</v>
      </c>
      <c r="L49" s="34">
        <f>SUM(L8:L48)</f>
        <v>1856314.3299999991</v>
      </c>
      <c r="M49" s="36"/>
      <c r="N49" s="36"/>
      <c r="O49" s="15" t="s">
        <v>19</v>
      </c>
      <c r="P49" s="2"/>
      <c r="Q49" s="2"/>
    </row>
    <row r="50" spans="1:15" ht="25.5" customHeight="1">
      <c r="A50" s="57" t="s">
        <v>18</v>
      </c>
      <c r="B50" s="58"/>
      <c r="C50" s="58"/>
      <c r="D50" s="58"/>
      <c r="E50" s="58"/>
      <c r="F50" s="58"/>
      <c r="G50" s="58"/>
      <c r="H50" s="58"/>
      <c r="I50" s="23"/>
      <c r="J50" s="23"/>
      <c r="K50" s="23"/>
      <c r="L50" s="42">
        <f>ROUND(L49*1.2,2)</f>
        <v>2227577.2</v>
      </c>
      <c r="M50" s="37"/>
      <c r="N50" s="37"/>
      <c r="O50" s="14" t="s">
        <v>30</v>
      </c>
    </row>
    <row r="51" spans="1:17" s="7" customFormat="1" ht="32.25" customHeight="1">
      <c r="A51" s="64" t="s">
        <v>1</v>
      </c>
      <c r="B51" s="64"/>
      <c r="C51" s="6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2"/>
      <c r="Q51" s="2"/>
    </row>
    <row r="52" spans="1:15" ht="15.75" customHeight="1">
      <c r="A52" s="51" t="s">
        <v>6</v>
      </c>
      <c r="B52" s="51"/>
      <c r="C52" s="51"/>
      <c r="D52" s="51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51" t="s">
        <v>7</v>
      </c>
      <c r="B53" s="51"/>
      <c r="C53" s="51"/>
      <c r="D53" s="51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 customHeight="1">
      <c r="A54" s="51" t="s">
        <v>31</v>
      </c>
      <c r="B54" s="51"/>
      <c r="C54" s="51"/>
      <c r="D54" s="51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8" ht="60" customHeight="1">
      <c r="A55" s="51" t="s">
        <v>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R55" s="16"/>
    </row>
    <row r="56" spans="1:14" ht="28.5" customHeight="1">
      <c r="A56" s="63" t="s">
        <v>20</v>
      </c>
      <c r="B56" s="63"/>
      <c r="C56" s="63"/>
      <c r="D56" s="63"/>
      <c r="E56" s="63"/>
      <c r="F56" s="17"/>
      <c r="G56" s="18"/>
      <c r="H56" s="18"/>
      <c r="I56" s="3"/>
      <c r="J56" s="18" t="s">
        <v>21</v>
      </c>
      <c r="K56" s="19"/>
      <c r="L56" s="19"/>
      <c r="M56" s="19"/>
      <c r="N56" s="19"/>
    </row>
    <row r="57" spans="1:14" ht="28.5" customHeight="1">
      <c r="A57" s="61" t="s">
        <v>22</v>
      </c>
      <c r="B57" s="61" t="s">
        <v>23</v>
      </c>
      <c r="C57" s="61"/>
      <c r="D57" s="61"/>
      <c r="E57" s="61"/>
      <c r="F57" s="62" t="s">
        <v>24</v>
      </c>
      <c r="G57" s="62"/>
      <c r="H57" s="62"/>
      <c r="I57" s="3"/>
      <c r="J57" s="19"/>
      <c r="K57" s="19"/>
      <c r="L57" s="19"/>
      <c r="M57" s="19"/>
      <c r="N57" s="19"/>
    </row>
    <row r="58" spans="4:15" ht="15">
      <c r="D58" s="3"/>
      <c r="E58" s="6"/>
      <c r="F58" s="3"/>
      <c r="G58" s="3"/>
      <c r="H58" s="3"/>
      <c r="I58" s="3"/>
      <c r="J58" s="3"/>
      <c r="K58" s="3"/>
      <c r="L58" s="3"/>
      <c r="M58" s="3"/>
      <c r="N58" s="3"/>
      <c r="O58" s="7"/>
    </row>
  </sheetData>
  <sheetProtection/>
  <autoFilter ref="A7:O57"/>
  <mergeCells count="26">
    <mergeCell ref="O4:O6"/>
    <mergeCell ref="E5:E6"/>
    <mergeCell ref="M4:M6"/>
    <mergeCell ref="D5:D6"/>
    <mergeCell ref="A4:A6"/>
    <mergeCell ref="K4:K6"/>
    <mergeCell ref="A57:E57"/>
    <mergeCell ref="F57:H57"/>
    <mergeCell ref="F5:F6"/>
    <mergeCell ref="I5:I6"/>
    <mergeCell ref="G5:H5"/>
    <mergeCell ref="C5:C6"/>
    <mergeCell ref="A50:H50"/>
    <mergeCell ref="A56:E56"/>
    <mergeCell ref="A55:O55"/>
    <mergeCell ref="A51:C51"/>
    <mergeCell ref="A2:O2"/>
    <mergeCell ref="A1:O1"/>
    <mergeCell ref="A53:D53"/>
    <mergeCell ref="A54:D54"/>
    <mergeCell ref="A52:D5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4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2021-06-24T06:37:23Z</dcterms:modified>
  <cp:category/>
  <cp:version/>
  <cp:contentType/>
  <cp:contentStatus/>
</cp:coreProperties>
</file>