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activeTab="0"/>
  </bookViews>
  <sheets>
    <sheet name="РНХн" sheetId="1" r:id="rId1"/>
  </sheets>
  <definedNames>
    <definedName name="_xlnm._FilterDatabase" localSheetId="0" hidden="1">'РНХн'!$A$7:$O$76</definedName>
    <definedName name="_xlnm.Print_Area" localSheetId="0">'РНХн'!$A$1:$O$76</definedName>
  </definedNames>
  <calcPr fullCalcOnLoad="1"/>
</workbook>
</file>

<file path=xl/sharedStrings.xml><?xml version="1.0" encoding="utf-8"?>
<sst xmlns="http://schemas.openxmlformats.org/spreadsheetml/2006/main" count="320" uniqueCount="120">
  <si>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</si>
  <si>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</si>
  <si>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</si>
  <si>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</si>
  <si>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</si>
  <si>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</si>
  <si>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</si>
  <si>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</si>
  <si>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</si>
  <si>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</si>
  <si>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</si>
  <si>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</si>
  <si>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</si>
  <si>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</si>
  <si>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</si>
  <si>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</si>
  <si>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</si>
  <si>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</si>
  <si>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</si>
  <si>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</si>
  <si>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</si>
  <si>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</si>
  <si>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</si>
  <si>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</si>
  <si>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</si>
  <si>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</si>
  <si>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</si>
  <si>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</si>
  <si>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</si>
  <si>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</si>
  <si>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</si>
  <si>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</si>
  <si>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</si>
  <si>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3. Лот неделимый</t>
  </si>
  <si>
    <t>ШТ</t>
  </si>
  <si>
    <t>071006</t>
  </si>
  <si>
    <t>Отвод ІІ-90-1020х12-12Х18Н10Т</t>
  </si>
  <si>
    <t>030510</t>
  </si>
  <si>
    <t>Отвод 90 219Х16-12Х18Н10Т</t>
  </si>
  <si>
    <t>071001</t>
  </si>
  <si>
    <t>Отвод П 90 219х10-12Х18Н10Т</t>
  </si>
  <si>
    <t>071007</t>
  </si>
  <si>
    <t>Отвод ІІ-90-1020х10-12Х18Н10Т</t>
  </si>
  <si>
    <t>072112</t>
  </si>
  <si>
    <t>Отвод П90 108x8-12Х18Н10Т</t>
  </si>
  <si>
    <t>072231</t>
  </si>
  <si>
    <t>Переход К 273Х12-219Х10-12Х18Н10Т</t>
  </si>
  <si>
    <t>030305</t>
  </si>
  <si>
    <t>Переход П К 219х10-114х6-12Х18Н10Т</t>
  </si>
  <si>
    <t>032525</t>
  </si>
  <si>
    <t>Заглушка 159Х6-12Х18Н10Т</t>
  </si>
  <si>
    <t>031805</t>
  </si>
  <si>
    <t>Отвод 90 325Х14-12Х18Н10Т</t>
  </si>
  <si>
    <t>072114</t>
  </si>
  <si>
    <t>Переход П К 57Х5-32Х4-12Х18Н10Т</t>
  </si>
  <si>
    <t>071079</t>
  </si>
  <si>
    <t>Переход П К 325х14-219х14-12Х18Н10Т</t>
  </si>
  <si>
    <t>071078</t>
  </si>
  <si>
    <t>Переход П К 159Х8-89Х6-12Х18Н10Т</t>
  </si>
  <si>
    <t>072061</t>
  </si>
  <si>
    <t>Отвод 90 159Х10-12Х18Н10Т</t>
  </si>
  <si>
    <t>Заглушка П 325х10-12Х18Н10Т</t>
  </si>
  <si>
    <t>1433721</t>
  </si>
  <si>
    <t>Переход П К 108Х6-89Х6-12Х18Н10Т</t>
  </si>
  <si>
    <t>1851792</t>
  </si>
  <si>
    <t>Отвод П90 219х12-12Х18Н10Т</t>
  </si>
  <si>
    <t>071005</t>
  </si>
  <si>
    <t>Отвод П 60 159Х6-12Х18Н10Т</t>
  </si>
  <si>
    <t>071048</t>
  </si>
  <si>
    <t>Переход П Э 219Х10-159Х8-12Х18Н10Т</t>
  </si>
  <si>
    <t>071008</t>
  </si>
  <si>
    <t>Отвод П 45 219х10-12Х18Н10Т</t>
  </si>
  <si>
    <t>Переход П Э 89х6-45х5-12Х18Н10Т</t>
  </si>
  <si>
    <t>1270435</t>
  </si>
  <si>
    <t>Переход К 273Х12-159Х8-12Х18Н10Т</t>
  </si>
  <si>
    <t>072107</t>
  </si>
  <si>
    <t>Заглушка 108Х8-12Х18Н10Т</t>
  </si>
  <si>
    <t>382416</t>
  </si>
  <si>
    <t>Штуцер Ду15 G1/2 ст.12Х18Н10Т/эскиз</t>
  </si>
  <si>
    <t>071076</t>
  </si>
  <si>
    <t>Отвод 90 89Х6-12Х18Н10Т</t>
  </si>
  <si>
    <t>013395</t>
  </si>
  <si>
    <t>Заглушка П 377Х12-12Х18Н10Т</t>
  </si>
  <si>
    <t>Переход П Э 57х6-32х4-12Х18Н10Т</t>
  </si>
  <si>
    <t>071050</t>
  </si>
  <si>
    <t>Переход К 273х10-159х8-12Х18Н10Т</t>
  </si>
  <si>
    <t>Тройник 89Х3,5-12Х18Н10Т</t>
  </si>
  <si>
    <t>072113</t>
  </si>
  <si>
    <t>Переход ПЭ 32х4-25х3-12Х18Н10Т</t>
  </si>
  <si>
    <t>071065</t>
  </si>
  <si>
    <t>Переход П К 219Х10-108Х6-12Х18Н10Т</t>
  </si>
  <si>
    <t>Отвод 90 32Х3-12Х18Н10Т</t>
  </si>
  <si>
    <t>1709829</t>
  </si>
  <si>
    <t>Отвод 90 32х4-12Х18Н10Т</t>
  </si>
  <si>
    <t>071022</t>
  </si>
  <si>
    <t>Переход К 57Х5-45Х4-12Х18Н10Т</t>
  </si>
  <si>
    <t>072239</t>
  </si>
  <si>
    <t>Заглушка 89х4-12Х18Н10Т</t>
  </si>
  <si>
    <t>072131</t>
  </si>
  <si>
    <t>Заглушка 2-150-6,3-12Х18Н10Т</t>
  </si>
  <si>
    <t>072013</t>
  </si>
  <si>
    <t>Отвод П90 45х5-12Х18Н10Т</t>
  </si>
  <si>
    <t>Переход П К 57х6-32х4-12Х18Н10Т</t>
  </si>
  <si>
    <t>071061</t>
  </si>
  <si>
    <t>Переход К 57Х5-32Х3-12Х18Н10Т</t>
  </si>
  <si>
    <t>071004</t>
  </si>
  <si>
    <t>Отвод 45 57Х5-12Х18Н10Т</t>
  </si>
  <si>
    <t>070041</t>
  </si>
  <si>
    <t>Переход П К 57х5-38х4-12Х18Н10Т</t>
  </si>
  <si>
    <t>1278255</t>
  </si>
  <si>
    <t>Переход К 57Х5-25Х3-12Х18Н10Т</t>
  </si>
  <si>
    <t>072092</t>
  </si>
  <si>
    <t>Заглушка 2-32-4,0-12Х18Н10Т</t>
  </si>
  <si>
    <t>Заглушка 38х4-12Х18Н10Т</t>
  </si>
  <si>
    <t>Заглушка П 25х3-12Х18Н10Т</t>
  </si>
  <si>
    <t>030470</t>
  </si>
  <si>
    <t>Угольник с фланцами 2-50-32 ст12Х18Н10Т</t>
  </si>
  <si>
    <t>Заглушка П 20х3-12Х18Н10Т</t>
  </si>
  <si>
    <t>ЦентрСклад 36</t>
  </si>
  <si>
    <t>Лот № 2021/11-13 - СДТ из стали 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</si>
</sst>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SheetLayoutView="100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119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1353859</v>
      </c>
      <c r="C8" s="30" t="s">
        <v>35</v>
      </c>
      <c r="D8" s="31" t="s">
        <v>36</v>
      </c>
      <c r="E8" s="28" t="s">
        <v>34</v>
      </c>
      <c r="F8" s="48">
        <v>3</v>
      </c>
      <c r="G8" s="38" t="s">
        <v>25</v>
      </c>
      <c r="H8" s="32" t="s">
        <v>32</v>
      </c>
      <c r="I8" s="26"/>
      <c r="J8" s="27"/>
      <c r="K8" s="40">
        <v>263689.45</v>
      </c>
      <c r="L8" s="40">
        <f>ROUND(K8*F8,2)</f>
        <v>791068.35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1143484</v>
      </c>
      <c r="C9" s="30" t="s">
        <v>37</v>
      </c>
      <c r="D9" s="31" t="s">
        <v>38</v>
      </c>
      <c r="E9" s="28" t="s">
        <v>34</v>
      </c>
      <c r="F9" s="48">
        <v>11</v>
      </c>
      <c r="G9" s="38" t="s">
        <v>25</v>
      </c>
      <c r="H9" s="32" t="s">
        <v>32</v>
      </c>
      <c r="I9" s="26"/>
      <c r="J9" s="27"/>
      <c r="K9" s="40">
        <v>26183.44</v>
      </c>
      <c r="L9" s="40">
        <f aca="true" t="shared" si="0" ref="L9:L67">ROUND(K9*F9,2)</f>
        <v>288017.84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1338795</v>
      </c>
      <c r="C10" s="30" t="s">
        <v>39</v>
      </c>
      <c r="D10" s="31" t="s">
        <v>40</v>
      </c>
      <c r="E10" s="28" t="s">
        <v>34</v>
      </c>
      <c r="F10" s="48">
        <v>14</v>
      </c>
      <c r="G10" s="38" t="s">
        <v>25</v>
      </c>
      <c r="H10" s="32" t="s">
        <v>32</v>
      </c>
      <c r="I10" s="26"/>
      <c r="J10" s="27"/>
      <c r="K10" s="40">
        <v>18364.56</v>
      </c>
      <c r="L10" s="40">
        <f t="shared" si="0"/>
        <v>257103.84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1353877</v>
      </c>
      <c r="C11" s="30" t="s">
        <v>41</v>
      </c>
      <c r="D11" s="31" t="s">
        <v>42</v>
      </c>
      <c r="E11" s="28" t="s">
        <v>34</v>
      </c>
      <c r="F11" s="48">
        <v>1</v>
      </c>
      <c r="G11" s="38" t="s">
        <v>25</v>
      </c>
      <c r="H11" s="32" t="s">
        <v>32</v>
      </c>
      <c r="I11" s="26"/>
      <c r="J11" s="27"/>
      <c r="K11" s="40">
        <v>184143.44</v>
      </c>
      <c r="L11" s="40">
        <f t="shared" si="0"/>
        <v>184143.44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1143484</v>
      </c>
      <c r="C12" s="30" t="s">
        <v>37</v>
      </c>
      <c r="D12" s="31" t="s">
        <v>38</v>
      </c>
      <c r="E12" s="28" t="s">
        <v>34</v>
      </c>
      <c r="F12" s="48">
        <v>10</v>
      </c>
      <c r="G12" s="38" t="s">
        <v>25</v>
      </c>
      <c r="H12" s="32" t="s">
        <v>32</v>
      </c>
      <c r="I12" s="26"/>
      <c r="J12" s="27"/>
      <c r="K12" s="40">
        <v>21025.67</v>
      </c>
      <c r="L12" s="40">
        <f t="shared" si="0"/>
        <v>210256.7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1858097</v>
      </c>
      <c r="C13" s="30" t="s">
        <v>43</v>
      </c>
      <c r="D13" s="31" t="s">
        <v>44</v>
      </c>
      <c r="E13" s="28" t="s">
        <v>34</v>
      </c>
      <c r="F13" s="48">
        <v>62</v>
      </c>
      <c r="G13" s="38" t="s">
        <v>25</v>
      </c>
      <c r="H13" s="32" t="s">
        <v>32</v>
      </c>
      <c r="I13" s="26"/>
      <c r="J13" s="27"/>
      <c r="K13" s="40">
        <v>2960.29</v>
      </c>
      <c r="L13" s="40">
        <f t="shared" si="0"/>
        <v>183537.98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1164000</v>
      </c>
      <c r="C14" s="30" t="s">
        <v>45</v>
      </c>
      <c r="D14" s="31" t="s">
        <v>46</v>
      </c>
      <c r="E14" s="28" t="s">
        <v>34</v>
      </c>
      <c r="F14" s="48">
        <v>12</v>
      </c>
      <c r="G14" s="38" t="s">
        <v>25</v>
      </c>
      <c r="H14" s="32" t="s">
        <v>32</v>
      </c>
      <c r="I14" s="26"/>
      <c r="J14" s="27"/>
      <c r="K14" s="40">
        <v>8730.84</v>
      </c>
      <c r="L14" s="40">
        <f t="shared" si="0"/>
        <v>104770.08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1865628</v>
      </c>
      <c r="C15" s="30" t="s">
        <v>47</v>
      </c>
      <c r="D15" s="31" t="s">
        <v>48</v>
      </c>
      <c r="E15" s="28" t="s">
        <v>34</v>
      </c>
      <c r="F15" s="48">
        <v>10</v>
      </c>
      <c r="G15" s="38" t="s">
        <v>25</v>
      </c>
      <c r="H15" s="32" t="s">
        <v>32</v>
      </c>
      <c r="I15" s="26"/>
      <c r="J15" s="27"/>
      <c r="K15" s="40">
        <v>29883.67</v>
      </c>
      <c r="L15" s="40">
        <f t="shared" si="0"/>
        <v>298836.7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1405522</v>
      </c>
      <c r="C16" s="30" t="s">
        <v>49</v>
      </c>
      <c r="D16" s="31" t="s">
        <v>50</v>
      </c>
      <c r="E16" s="28" t="s">
        <v>34</v>
      </c>
      <c r="F16" s="48">
        <v>39</v>
      </c>
      <c r="G16" s="38" t="s">
        <v>25</v>
      </c>
      <c r="H16" s="32" t="s">
        <v>32</v>
      </c>
      <c r="I16" s="26"/>
      <c r="J16" s="27"/>
      <c r="K16" s="40">
        <v>7518.02</v>
      </c>
      <c r="L16" s="40">
        <f t="shared" si="0"/>
        <v>293202.78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1146735</v>
      </c>
      <c r="C17" s="30" t="s">
        <v>51</v>
      </c>
      <c r="D17" s="31" t="s">
        <v>52</v>
      </c>
      <c r="E17" s="28" t="s">
        <v>34</v>
      </c>
      <c r="F17" s="48">
        <v>7</v>
      </c>
      <c r="G17" s="38" t="s">
        <v>25</v>
      </c>
      <c r="H17" s="32" t="s">
        <v>32</v>
      </c>
      <c r="I17" s="26"/>
      <c r="J17" s="27"/>
      <c r="K17" s="40">
        <v>42472.57</v>
      </c>
      <c r="L17" s="40">
        <f t="shared" si="0"/>
        <v>297307.99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1364961</v>
      </c>
      <c r="C18" s="30" t="s">
        <v>53</v>
      </c>
      <c r="D18" s="31" t="s">
        <v>54</v>
      </c>
      <c r="E18" s="28" t="s">
        <v>34</v>
      </c>
      <c r="F18" s="48">
        <v>122</v>
      </c>
      <c r="G18" s="38" t="s">
        <v>25</v>
      </c>
      <c r="H18" s="32" t="s">
        <v>32</v>
      </c>
      <c r="I18" s="26"/>
      <c r="J18" s="27"/>
      <c r="K18" s="40">
        <v>501.31</v>
      </c>
      <c r="L18" s="40">
        <f t="shared" si="0"/>
        <v>61159.82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1460699</v>
      </c>
      <c r="C19" s="30" t="s">
        <v>55</v>
      </c>
      <c r="D19" s="31" t="s">
        <v>56</v>
      </c>
      <c r="E19" s="28" t="s">
        <v>34</v>
      </c>
      <c r="F19" s="48">
        <v>4</v>
      </c>
      <c r="G19" s="38" t="s">
        <v>25</v>
      </c>
      <c r="H19" s="32" t="s">
        <v>32</v>
      </c>
      <c r="I19" s="26"/>
      <c r="J19" s="27"/>
      <c r="K19" s="40">
        <v>13665.68</v>
      </c>
      <c r="L19" s="40">
        <f t="shared" si="0"/>
        <v>54662.72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1433722</v>
      </c>
      <c r="C20" s="30" t="s">
        <v>57</v>
      </c>
      <c r="D20" s="31" t="s">
        <v>58</v>
      </c>
      <c r="E20" s="28" t="s">
        <v>34</v>
      </c>
      <c r="F20" s="48">
        <v>17</v>
      </c>
      <c r="G20" s="38" t="s">
        <v>25</v>
      </c>
      <c r="H20" s="32" t="s">
        <v>32</v>
      </c>
      <c r="I20" s="26"/>
      <c r="J20" s="27"/>
      <c r="K20" s="40">
        <v>2993.83</v>
      </c>
      <c r="L20" s="40">
        <f t="shared" si="0"/>
        <v>50895.11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1143305</v>
      </c>
      <c r="C21" s="30" t="s">
        <v>59</v>
      </c>
      <c r="D21" s="31" t="s">
        <v>60</v>
      </c>
      <c r="E21" s="28" t="s">
        <v>34</v>
      </c>
      <c r="F21" s="48">
        <v>5</v>
      </c>
      <c r="G21" s="38" t="s">
        <v>25</v>
      </c>
      <c r="H21" s="32" t="s">
        <v>32</v>
      </c>
      <c r="I21" s="26"/>
      <c r="J21" s="27"/>
      <c r="K21" s="40">
        <v>7409.85</v>
      </c>
      <c r="L21" s="40">
        <f t="shared" si="0"/>
        <v>37049.25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1849499</v>
      </c>
      <c r="C22" s="30">
        <v>71102</v>
      </c>
      <c r="D22" s="31" t="s">
        <v>61</v>
      </c>
      <c r="E22" s="28" t="s">
        <v>34</v>
      </c>
      <c r="F22" s="48">
        <v>4</v>
      </c>
      <c r="G22" s="38" t="s">
        <v>25</v>
      </c>
      <c r="H22" s="32" t="s">
        <v>32</v>
      </c>
      <c r="I22" s="26"/>
      <c r="J22" s="27"/>
      <c r="K22" s="40">
        <v>6608.8</v>
      </c>
      <c r="L22" s="40">
        <f t="shared" si="0"/>
        <v>26435.2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1433721</v>
      </c>
      <c r="C23" s="30" t="s">
        <v>62</v>
      </c>
      <c r="D23" s="31" t="s">
        <v>63</v>
      </c>
      <c r="E23" s="28" t="s">
        <v>34</v>
      </c>
      <c r="F23" s="48">
        <v>39</v>
      </c>
      <c r="G23" s="38" t="s">
        <v>25</v>
      </c>
      <c r="H23" s="32" t="s">
        <v>32</v>
      </c>
      <c r="I23" s="26"/>
      <c r="J23" s="27"/>
      <c r="K23" s="40">
        <v>622.32</v>
      </c>
      <c r="L23" s="40">
        <f t="shared" si="0"/>
        <v>24270.48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1851792</v>
      </c>
      <c r="C24" s="30" t="s">
        <v>64</v>
      </c>
      <c r="D24" s="31" t="s">
        <v>65</v>
      </c>
      <c r="E24" s="28" t="s">
        <v>34</v>
      </c>
      <c r="F24" s="48">
        <v>1</v>
      </c>
      <c r="G24" s="38" t="s">
        <v>25</v>
      </c>
      <c r="H24" s="32" t="s">
        <v>32</v>
      </c>
      <c r="I24" s="26"/>
      <c r="J24" s="27"/>
      <c r="K24" s="40">
        <v>17673.08</v>
      </c>
      <c r="L24" s="40">
        <f t="shared" si="0"/>
        <v>17673.08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1338795</v>
      </c>
      <c r="C25" s="30" t="s">
        <v>39</v>
      </c>
      <c r="D25" s="31" t="s">
        <v>40</v>
      </c>
      <c r="E25" s="28" t="s">
        <v>34</v>
      </c>
      <c r="F25" s="48">
        <v>1</v>
      </c>
      <c r="G25" s="38" t="s">
        <v>25</v>
      </c>
      <c r="H25" s="32" t="s">
        <v>32</v>
      </c>
      <c r="I25" s="26"/>
      <c r="J25" s="27"/>
      <c r="K25" s="40">
        <v>18364.56</v>
      </c>
      <c r="L25" s="40">
        <f t="shared" si="0"/>
        <v>18364.56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1460699</v>
      </c>
      <c r="C26" s="30" t="s">
        <v>55</v>
      </c>
      <c r="D26" s="31" t="s">
        <v>56</v>
      </c>
      <c r="E26" s="28" t="s">
        <v>34</v>
      </c>
      <c r="F26" s="48">
        <v>1</v>
      </c>
      <c r="G26" s="38" t="s">
        <v>25</v>
      </c>
      <c r="H26" s="32" t="s">
        <v>32</v>
      </c>
      <c r="I26" s="26"/>
      <c r="J26" s="27"/>
      <c r="K26" s="40">
        <v>16548.19</v>
      </c>
      <c r="L26" s="40">
        <f t="shared" si="0"/>
        <v>16548.19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1350978</v>
      </c>
      <c r="C27" s="30" t="s">
        <v>66</v>
      </c>
      <c r="D27" s="31" t="s">
        <v>67</v>
      </c>
      <c r="E27" s="28" t="s">
        <v>34</v>
      </c>
      <c r="F27" s="48">
        <v>5</v>
      </c>
      <c r="G27" s="38" t="s">
        <v>25</v>
      </c>
      <c r="H27" s="32" t="s">
        <v>32</v>
      </c>
      <c r="I27" s="26"/>
      <c r="J27" s="27"/>
      <c r="K27" s="40">
        <v>3384.23</v>
      </c>
      <c r="L27" s="40">
        <f t="shared" si="0"/>
        <v>16921.15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1282188</v>
      </c>
      <c r="C28" s="30" t="s">
        <v>68</v>
      </c>
      <c r="D28" s="31" t="s">
        <v>69</v>
      </c>
      <c r="E28" s="28" t="s">
        <v>34</v>
      </c>
      <c r="F28" s="48">
        <v>3</v>
      </c>
      <c r="G28" s="38" t="s">
        <v>25</v>
      </c>
      <c r="H28" s="32" t="s">
        <v>32</v>
      </c>
      <c r="I28" s="26"/>
      <c r="J28" s="27"/>
      <c r="K28" s="40">
        <v>5596.57</v>
      </c>
      <c r="L28" s="40">
        <f t="shared" si="0"/>
        <v>16789.71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1328652</v>
      </c>
      <c r="C29" s="30" t="s">
        <v>70</v>
      </c>
      <c r="D29" s="31" t="s">
        <v>71</v>
      </c>
      <c r="E29" s="28" t="s">
        <v>34</v>
      </c>
      <c r="F29" s="48">
        <v>2</v>
      </c>
      <c r="G29" s="38" t="s">
        <v>25</v>
      </c>
      <c r="H29" s="32" t="s">
        <v>32</v>
      </c>
      <c r="I29" s="26"/>
      <c r="J29" s="27"/>
      <c r="K29" s="40">
        <v>7471.2</v>
      </c>
      <c r="L29" s="40">
        <f t="shared" si="0"/>
        <v>14942.4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1282188</v>
      </c>
      <c r="C30" s="30" t="s">
        <v>68</v>
      </c>
      <c r="D30" s="31" t="s">
        <v>69</v>
      </c>
      <c r="E30" s="28" t="s">
        <v>34</v>
      </c>
      <c r="F30" s="48">
        <v>2</v>
      </c>
      <c r="G30" s="38" t="s">
        <v>25</v>
      </c>
      <c r="H30" s="32" t="s">
        <v>32</v>
      </c>
      <c r="I30" s="26"/>
      <c r="J30" s="27"/>
      <c r="K30" s="40">
        <v>8239.01</v>
      </c>
      <c r="L30" s="40">
        <f t="shared" si="0"/>
        <v>16478.02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1573020</v>
      </c>
      <c r="C31" s="30">
        <v>72236</v>
      </c>
      <c r="D31" s="31" t="s">
        <v>72</v>
      </c>
      <c r="E31" s="28" t="s">
        <v>34</v>
      </c>
      <c r="F31" s="48">
        <v>5</v>
      </c>
      <c r="G31" s="38" t="s">
        <v>25</v>
      </c>
      <c r="H31" s="32" t="s">
        <v>32</v>
      </c>
      <c r="I31" s="26"/>
      <c r="J31" s="27"/>
      <c r="K31" s="40">
        <v>1976.42</v>
      </c>
      <c r="L31" s="40">
        <f t="shared" si="0"/>
        <v>9882.1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1270435</v>
      </c>
      <c r="C32" s="30" t="s">
        <v>73</v>
      </c>
      <c r="D32" s="31" t="s">
        <v>74</v>
      </c>
      <c r="E32" s="28" t="s">
        <v>34</v>
      </c>
      <c r="F32" s="48">
        <v>1</v>
      </c>
      <c r="G32" s="38" t="s">
        <v>25</v>
      </c>
      <c r="H32" s="32" t="s">
        <v>32</v>
      </c>
      <c r="I32" s="26"/>
      <c r="J32" s="27"/>
      <c r="K32" s="40">
        <v>8347.57</v>
      </c>
      <c r="L32" s="40">
        <f t="shared" si="0"/>
        <v>8347.57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1147424</v>
      </c>
      <c r="C33" s="30" t="s">
        <v>75</v>
      </c>
      <c r="D33" s="31" t="s">
        <v>76</v>
      </c>
      <c r="E33" s="28" t="s">
        <v>34</v>
      </c>
      <c r="F33" s="48">
        <v>11</v>
      </c>
      <c r="G33" s="38" t="s">
        <v>25</v>
      </c>
      <c r="H33" s="32" t="s">
        <v>32</v>
      </c>
      <c r="I33" s="26"/>
      <c r="J33" s="27"/>
      <c r="K33" s="40">
        <v>950.75</v>
      </c>
      <c r="L33" s="40">
        <f t="shared" si="0"/>
        <v>10458.25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20012261</v>
      </c>
      <c r="C34" s="30" t="s">
        <v>77</v>
      </c>
      <c r="D34" s="31" t="s">
        <v>78</v>
      </c>
      <c r="E34" s="28" t="s">
        <v>34</v>
      </c>
      <c r="F34" s="48">
        <v>34</v>
      </c>
      <c r="G34" s="38" t="s">
        <v>25</v>
      </c>
      <c r="H34" s="32" t="s">
        <v>118</v>
      </c>
      <c r="I34" s="26"/>
      <c r="J34" s="27"/>
      <c r="K34" s="40">
        <v>584.9</v>
      </c>
      <c r="L34" s="40">
        <f t="shared" si="0"/>
        <v>19886.6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1307133</v>
      </c>
      <c r="C35" s="30" t="s">
        <v>79</v>
      </c>
      <c r="D35" s="31" t="s">
        <v>80</v>
      </c>
      <c r="E35" s="28" t="s">
        <v>34</v>
      </c>
      <c r="F35" s="48">
        <v>7</v>
      </c>
      <c r="G35" s="38" t="s">
        <v>25</v>
      </c>
      <c r="H35" s="32" t="s">
        <v>32</v>
      </c>
      <c r="I35" s="26"/>
      <c r="J35" s="27"/>
      <c r="K35" s="40">
        <v>1375.4</v>
      </c>
      <c r="L35" s="40">
        <f t="shared" si="0"/>
        <v>9627.8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1233020</v>
      </c>
      <c r="C36" s="30" t="s">
        <v>81</v>
      </c>
      <c r="D36" s="31" t="s">
        <v>82</v>
      </c>
      <c r="E36" s="28" t="s">
        <v>34</v>
      </c>
      <c r="F36" s="48">
        <v>1</v>
      </c>
      <c r="G36" s="38" t="s">
        <v>25</v>
      </c>
      <c r="H36" s="32" t="s">
        <v>32</v>
      </c>
      <c r="I36" s="26"/>
      <c r="J36" s="27"/>
      <c r="K36" s="40">
        <v>11143.91</v>
      </c>
      <c r="L36" s="40">
        <f t="shared" si="0"/>
        <v>11143.91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1573081</v>
      </c>
      <c r="C37" s="30">
        <v>72229</v>
      </c>
      <c r="D37" s="31" t="s">
        <v>83</v>
      </c>
      <c r="E37" s="28" t="s">
        <v>34</v>
      </c>
      <c r="F37" s="48">
        <v>9</v>
      </c>
      <c r="G37" s="38" t="s">
        <v>25</v>
      </c>
      <c r="H37" s="32" t="s">
        <v>32</v>
      </c>
      <c r="I37" s="26"/>
      <c r="J37" s="27"/>
      <c r="K37" s="40">
        <v>823.51</v>
      </c>
      <c r="L37" s="40">
        <f t="shared" si="0"/>
        <v>7411.59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1274779</v>
      </c>
      <c r="C38" s="30" t="s">
        <v>84</v>
      </c>
      <c r="D38" s="31" t="s">
        <v>85</v>
      </c>
      <c r="E38" s="28" t="s">
        <v>34</v>
      </c>
      <c r="F38" s="48">
        <v>1</v>
      </c>
      <c r="G38" s="38" t="s">
        <v>25</v>
      </c>
      <c r="H38" s="32" t="s">
        <v>32</v>
      </c>
      <c r="I38" s="26"/>
      <c r="J38" s="27"/>
      <c r="K38" s="40">
        <v>10696.48</v>
      </c>
      <c r="L38" s="40">
        <f t="shared" si="0"/>
        <v>10696.48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1030878</v>
      </c>
      <c r="C39" s="30">
        <v>72222</v>
      </c>
      <c r="D39" s="31" t="s">
        <v>86</v>
      </c>
      <c r="E39" s="28" t="s">
        <v>34</v>
      </c>
      <c r="F39" s="48">
        <v>1</v>
      </c>
      <c r="G39" s="38" t="s">
        <v>25</v>
      </c>
      <c r="H39" s="32" t="s">
        <v>32</v>
      </c>
      <c r="I39" s="26"/>
      <c r="J39" s="27"/>
      <c r="K39" s="40">
        <v>6935.86</v>
      </c>
      <c r="L39" s="40">
        <f t="shared" si="0"/>
        <v>6935.86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1311294</v>
      </c>
      <c r="C40" s="30" t="s">
        <v>87</v>
      </c>
      <c r="D40" s="31" t="s">
        <v>60</v>
      </c>
      <c r="E40" s="28" t="s">
        <v>34</v>
      </c>
      <c r="F40" s="48">
        <v>1</v>
      </c>
      <c r="G40" s="38" t="s">
        <v>25</v>
      </c>
      <c r="H40" s="32" t="s">
        <v>32</v>
      </c>
      <c r="I40" s="26"/>
      <c r="J40" s="27"/>
      <c r="K40" s="40">
        <v>7611.16</v>
      </c>
      <c r="L40" s="40">
        <f t="shared" si="0"/>
        <v>7611.16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1571586</v>
      </c>
      <c r="C41" s="30">
        <v>72227</v>
      </c>
      <c r="D41" s="31" t="s">
        <v>88</v>
      </c>
      <c r="E41" s="28" t="s">
        <v>34</v>
      </c>
      <c r="F41" s="48">
        <v>11</v>
      </c>
      <c r="G41" s="38" t="s">
        <v>25</v>
      </c>
      <c r="H41" s="32" t="s">
        <v>32</v>
      </c>
      <c r="I41" s="26"/>
      <c r="J41" s="27"/>
      <c r="K41" s="40">
        <v>549.01</v>
      </c>
      <c r="L41" s="40">
        <f t="shared" si="0"/>
        <v>6039.11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1282186</v>
      </c>
      <c r="C42" s="30" t="s">
        <v>89</v>
      </c>
      <c r="D42" s="31" t="s">
        <v>90</v>
      </c>
      <c r="E42" s="28" t="s">
        <v>34</v>
      </c>
      <c r="F42" s="48">
        <v>1</v>
      </c>
      <c r="G42" s="38" t="s">
        <v>25</v>
      </c>
      <c r="H42" s="32" t="s">
        <v>32</v>
      </c>
      <c r="I42" s="26"/>
      <c r="J42" s="27"/>
      <c r="K42" s="40">
        <v>8336.77</v>
      </c>
      <c r="L42" s="40">
        <f t="shared" si="0"/>
        <v>8336.77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1027888</v>
      </c>
      <c r="C43" s="30">
        <v>72223</v>
      </c>
      <c r="D43" s="31" t="s">
        <v>91</v>
      </c>
      <c r="E43" s="28" t="s">
        <v>34</v>
      </c>
      <c r="F43" s="48">
        <v>27</v>
      </c>
      <c r="G43" s="38" t="s">
        <v>25</v>
      </c>
      <c r="H43" s="32" t="s">
        <v>32</v>
      </c>
      <c r="I43" s="26"/>
      <c r="J43" s="27"/>
      <c r="K43" s="40">
        <v>203.63</v>
      </c>
      <c r="L43" s="40">
        <f t="shared" si="0"/>
        <v>5498.01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1709829</v>
      </c>
      <c r="C44" s="30" t="s">
        <v>92</v>
      </c>
      <c r="D44" s="31" t="s">
        <v>93</v>
      </c>
      <c r="E44" s="28" t="s">
        <v>34</v>
      </c>
      <c r="F44" s="48">
        <v>12</v>
      </c>
      <c r="G44" s="38" t="s">
        <v>25</v>
      </c>
      <c r="H44" s="32" t="s">
        <v>32</v>
      </c>
      <c r="I44" s="26"/>
      <c r="J44" s="27"/>
      <c r="K44" s="40">
        <v>369.22</v>
      </c>
      <c r="L44" s="40">
        <f t="shared" si="0"/>
        <v>4430.64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1307133</v>
      </c>
      <c r="C45" s="30">
        <v>71076</v>
      </c>
      <c r="D45" s="31" t="s">
        <v>80</v>
      </c>
      <c r="E45" s="28" t="s">
        <v>34</v>
      </c>
      <c r="F45" s="48">
        <v>4</v>
      </c>
      <c r="G45" s="38" t="s">
        <v>25</v>
      </c>
      <c r="H45" s="32" t="s">
        <v>32</v>
      </c>
      <c r="I45" s="26"/>
      <c r="J45" s="27"/>
      <c r="K45" s="40">
        <v>1211.67</v>
      </c>
      <c r="L45" s="40">
        <f t="shared" si="0"/>
        <v>4846.68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1080476</v>
      </c>
      <c r="C46" s="30" t="s">
        <v>94</v>
      </c>
      <c r="D46" s="31" t="s">
        <v>95</v>
      </c>
      <c r="E46" s="28" t="s">
        <v>34</v>
      </c>
      <c r="F46" s="48">
        <v>12</v>
      </c>
      <c r="G46" s="38" t="s">
        <v>25</v>
      </c>
      <c r="H46" s="32" t="s">
        <v>32</v>
      </c>
      <c r="I46" s="26"/>
      <c r="J46" s="27"/>
      <c r="K46" s="40">
        <v>823.1</v>
      </c>
      <c r="L46" s="40">
        <f t="shared" si="0"/>
        <v>9877.2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1371379</v>
      </c>
      <c r="C47" s="30" t="s">
        <v>96</v>
      </c>
      <c r="D47" s="31" t="s">
        <v>97</v>
      </c>
      <c r="E47" s="28" t="s">
        <v>34</v>
      </c>
      <c r="F47" s="48">
        <v>5</v>
      </c>
      <c r="G47" s="38" t="s">
        <v>25</v>
      </c>
      <c r="H47" s="32" t="s">
        <v>32</v>
      </c>
      <c r="I47" s="26"/>
      <c r="J47" s="27"/>
      <c r="K47" s="40">
        <v>819.59</v>
      </c>
      <c r="L47" s="40">
        <f t="shared" si="0"/>
        <v>4097.95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1320243</v>
      </c>
      <c r="C48" s="30" t="s">
        <v>98</v>
      </c>
      <c r="D48" s="31" t="s">
        <v>99</v>
      </c>
      <c r="E48" s="28" t="s">
        <v>34</v>
      </c>
      <c r="F48" s="48">
        <v>2</v>
      </c>
      <c r="G48" s="38" t="s">
        <v>25</v>
      </c>
      <c r="H48" s="32" t="s">
        <v>32</v>
      </c>
      <c r="I48" s="26"/>
      <c r="J48" s="27"/>
      <c r="K48" s="40">
        <v>1860.64</v>
      </c>
      <c r="L48" s="40">
        <f t="shared" si="0"/>
        <v>3721.28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1646888</v>
      </c>
      <c r="C49" s="30" t="s">
        <v>100</v>
      </c>
      <c r="D49" s="31" t="s">
        <v>101</v>
      </c>
      <c r="E49" s="28" t="s">
        <v>34</v>
      </c>
      <c r="F49" s="48">
        <v>7</v>
      </c>
      <c r="G49" s="38" t="s">
        <v>25</v>
      </c>
      <c r="H49" s="32" t="s">
        <v>32</v>
      </c>
      <c r="I49" s="26"/>
      <c r="J49" s="27"/>
      <c r="K49" s="40">
        <v>448.4</v>
      </c>
      <c r="L49" s="40">
        <f t="shared" si="0"/>
        <v>3138.8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1080476</v>
      </c>
      <c r="C50" s="30" t="s">
        <v>94</v>
      </c>
      <c r="D50" s="31" t="s">
        <v>95</v>
      </c>
      <c r="E50" s="28" t="s">
        <v>34</v>
      </c>
      <c r="F50" s="48">
        <v>8</v>
      </c>
      <c r="G50" s="38" t="s">
        <v>25</v>
      </c>
      <c r="H50" s="32" t="s">
        <v>32</v>
      </c>
      <c r="I50" s="26"/>
      <c r="J50" s="27"/>
      <c r="K50" s="40">
        <v>843.18</v>
      </c>
      <c r="L50" s="40">
        <f t="shared" si="0"/>
        <v>6745.44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1431963</v>
      </c>
      <c r="C51" s="30">
        <v>73002</v>
      </c>
      <c r="D51" s="31" t="s">
        <v>102</v>
      </c>
      <c r="E51" s="28" t="s">
        <v>34</v>
      </c>
      <c r="F51" s="48">
        <v>2</v>
      </c>
      <c r="G51" s="38" t="s">
        <v>25</v>
      </c>
      <c r="H51" s="32" t="s">
        <v>32</v>
      </c>
      <c r="I51" s="26"/>
      <c r="J51" s="27"/>
      <c r="K51" s="40">
        <v>658.81</v>
      </c>
      <c r="L51" s="40">
        <f t="shared" si="0"/>
        <v>1317.62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1181214</v>
      </c>
      <c r="C52" s="30" t="s">
        <v>103</v>
      </c>
      <c r="D52" s="31" t="s">
        <v>104</v>
      </c>
      <c r="E52" s="28" t="s">
        <v>34</v>
      </c>
      <c r="F52" s="48">
        <v>3</v>
      </c>
      <c r="G52" s="38" t="s">
        <v>25</v>
      </c>
      <c r="H52" s="32" t="s">
        <v>32</v>
      </c>
      <c r="I52" s="26"/>
      <c r="J52" s="27"/>
      <c r="K52" s="40">
        <v>572.19</v>
      </c>
      <c r="L52" s="40">
        <f t="shared" si="0"/>
        <v>1716.57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1307069</v>
      </c>
      <c r="C53" s="30" t="s">
        <v>105</v>
      </c>
      <c r="D53" s="31" t="s">
        <v>106</v>
      </c>
      <c r="E53" s="28" t="s">
        <v>34</v>
      </c>
      <c r="F53" s="48">
        <v>5</v>
      </c>
      <c r="G53" s="38" t="s">
        <v>25</v>
      </c>
      <c r="H53" s="32" t="s">
        <v>32</v>
      </c>
      <c r="I53" s="26"/>
      <c r="J53" s="27"/>
      <c r="K53" s="40">
        <v>264.13</v>
      </c>
      <c r="L53" s="40">
        <f t="shared" si="0"/>
        <v>1320.65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1571586</v>
      </c>
      <c r="C54" s="30">
        <v>72227</v>
      </c>
      <c r="D54" s="31" t="s">
        <v>88</v>
      </c>
      <c r="E54" s="28" t="s">
        <v>34</v>
      </c>
      <c r="F54" s="48">
        <v>2</v>
      </c>
      <c r="G54" s="38" t="s">
        <v>25</v>
      </c>
      <c r="H54" s="32" t="s">
        <v>32</v>
      </c>
      <c r="I54" s="26"/>
      <c r="J54" s="27"/>
      <c r="K54" s="40">
        <v>549.01</v>
      </c>
      <c r="L54" s="40">
        <f t="shared" si="0"/>
        <v>1098.02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1482905</v>
      </c>
      <c r="C55" s="30" t="s">
        <v>107</v>
      </c>
      <c r="D55" s="31" t="s">
        <v>108</v>
      </c>
      <c r="E55" s="28" t="s">
        <v>34</v>
      </c>
      <c r="F55" s="48">
        <v>2</v>
      </c>
      <c r="G55" s="38" t="s">
        <v>25</v>
      </c>
      <c r="H55" s="32" t="s">
        <v>32</v>
      </c>
      <c r="I55" s="26"/>
      <c r="J55" s="27"/>
      <c r="K55" s="40">
        <v>1116.4</v>
      </c>
      <c r="L55" s="40">
        <f t="shared" si="0"/>
        <v>2232.8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1278255</v>
      </c>
      <c r="C56" s="30" t="s">
        <v>109</v>
      </c>
      <c r="D56" s="31" t="s">
        <v>110</v>
      </c>
      <c r="E56" s="28" t="s">
        <v>34</v>
      </c>
      <c r="F56" s="48">
        <v>2</v>
      </c>
      <c r="G56" s="38" t="s">
        <v>25</v>
      </c>
      <c r="H56" s="32" t="s">
        <v>32</v>
      </c>
      <c r="I56" s="26"/>
      <c r="J56" s="27"/>
      <c r="K56" s="40">
        <v>458.97</v>
      </c>
      <c r="L56" s="40">
        <f t="shared" si="0"/>
        <v>917.94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1482905</v>
      </c>
      <c r="C57" s="30" t="s">
        <v>107</v>
      </c>
      <c r="D57" s="31" t="s">
        <v>108</v>
      </c>
      <c r="E57" s="28" t="s">
        <v>34</v>
      </c>
      <c r="F57" s="48">
        <v>2</v>
      </c>
      <c r="G57" s="38" t="s">
        <v>25</v>
      </c>
      <c r="H57" s="32" t="s">
        <v>32</v>
      </c>
      <c r="I57" s="26"/>
      <c r="J57" s="27"/>
      <c r="K57" s="40">
        <v>483.77</v>
      </c>
      <c r="L57" s="40">
        <f t="shared" si="0"/>
        <v>967.54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1308797</v>
      </c>
      <c r="C58" s="30" t="s">
        <v>111</v>
      </c>
      <c r="D58" s="31" t="s">
        <v>112</v>
      </c>
      <c r="E58" s="28" t="s">
        <v>34</v>
      </c>
      <c r="F58" s="48">
        <v>2</v>
      </c>
      <c r="G58" s="38" t="s">
        <v>25</v>
      </c>
      <c r="H58" s="32" t="s">
        <v>32</v>
      </c>
      <c r="I58" s="26"/>
      <c r="J58" s="27"/>
      <c r="K58" s="40">
        <v>488.94</v>
      </c>
      <c r="L58" s="40">
        <f t="shared" si="0"/>
        <v>977.88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1147424</v>
      </c>
      <c r="C59" s="30" t="s">
        <v>75</v>
      </c>
      <c r="D59" s="31" t="s">
        <v>76</v>
      </c>
      <c r="E59" s="28" t="s">
        <v>34</v>
      </c>
      <c r="F59" s="48">
        <v>1</v>
      </c>
      <c r="G59" s="38" t="s">
        <v>25</v>
      </c>
      <c r="H59" s="32" t="s">
        <v>32</v>
      </c>
      <c r="I59" s="26"/>
      <c r="J59" s="27"/>
      <c r="K59" s="40">
        <v>950.75</v>
      </c>
      <c r="L59" s="40">
        <f t="shared" si="0"/>
        <v>950.75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1431963</v>
      </c>
      <c r="C60" s="30">
        <v>73002</v>
      </c>
      <c r="D60" s="31" t="s">
        <v>102</v>
      </c>
      <c r="E60" s="28" t="s">
        <v>34</v>
      </c>
      <c r="F60" s="48">
        <v>1</v>
      </c>
      <c r="G60" s="38" t="s">
        <v>25</v>
      </c>
      <c r="H60" s="32" t="s">
        <v>32</v>
      </c>
      <c r="I60" s="26"/>
      <c r="J60" s="27"/>
      <c r="K60" s="40">
        <v>658.81</v>
      </c>
      <c r="L60" s="40">
        <f t="shared" si="0"/>
        <v>658.81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1181214</v>
      </c>
      <c r="C61" s="30">
        <v>71025</v>
      </c>
      <c r="D61" s="31" t="s">
        <v>104</v>
      </c>
      <c r="E61" s="28" t="s">
        <v>34</v>
      </c>
      <c r="F61" s="48">
        <v>1</v>
      </c>
      <c r="G61" s="38" t="s">
        <v>25</v>
      </c>
      <c r="H61" s="32" t="s">
        <v>32</v>
      </c>
      <c r="I61" s="26"/>
      <c r="J61" s="27"/>
      <c r="K61" s="40">
        <v>1116.39</v>
      </c>
      <c r="L61" s="40">
        <f t="shared" si="0"/>
        <v>1116.39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1682974</v>
      </c>
      <c r="C62" s="30">
        <v>72093</v>
      </c>
      <c r="D62" s="31" t="s">
        <v>113</v>
      </c>
      <c r="E62" s="28" t="s">
        <v>34</v>
      </c>
      <c r="F62" s="48">
        <v>1</v>
      </c>
      <c r="G62" s="38" t="s">
        <v>25</v>
      </c>
      <c r="H62" s="32" t="s">
        <v>32</v>
      </c>
      <c r="I62" s="26"/>
      <c r="J62" s="27"/>
      <c r="K62" s="40">
        <v>586.73</v>
      </c>
      <c r="L62" s="40">
        <f t="shared" si="0"/>
        <v>586.73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1847670</v>
      </c>
      <c r="C63" s="30">
        <v>72091</v>
      </c>
      <c r="D63" s="31" t="s">
        <v>114</v>
      </c>
      <c r="E63" s="28" t="s">
        <v>34</v>
      </c>
      <c r="F63" s="48">
        <v>1</v>
      </c>
      <c r="G63" s="38" t="s">
        <v>25</v>
      </c>
      <c r="H63" s="32" t="s">
        <v>32</v>
      </c>
      <c r="I63" s="26"/>
      <c r="J63" s="27"/>
      <c r="K63" s="40">
        <v>391.15</v>
      </c>
      <c r="L63" s="40">
        <f t="shared" si="0"/>
        <v>391.15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1080476</v>
      </c>
      <c r="C64" s="30" t="s">
        <v>94</v>
      </c>
      <c r="D64" s="31" t="s">
        <v>95</v>
      </c>
      <c r="E64" s="28" t="s">
        <v>34</v>
      </c>
      <c r="F64" s="48">
        <v>1</v>
      </c>
      <c r="G64" s="38" t="s">
        <v>25</v>
      </c>
      <c r="H64" s="32" t="s">
        <v>32</v>
      </c>
      <c r="I64" s="26"/>
      <c r="J64" s="27"/>
      <c r="K64" s="40">
        <v>456.65</v>
      </c>
      <c r="L64" s="40">
        <f t="shared" si="0"/>
        <v>456.65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1312823</v>
      </c>
      <c r="C65" s="30" t="s">
        <v>115</v>
      </c>
      <c r="D65" s="31" t="s">
        <v>116</v>
      </c>
      <c r="E65" s="28" t="s">
        <v>34</v>
      </c>
      <c r="F65" s="48">
        <v>4</v>
      </c>
      <c r="G65" s="38" t="s">
        <v>25</v>
      </c>
      <c r="H65" s="32" t="s">
        <v>118</v>
      </c>
      <c r="I65" s="26"/>
      <c r="J65" s="27"/>
      <c r="K65" s="40">
        <v>79.34</v>
      </c>
      <c r="L65" s="40">
        <f t="shared" si="0"/>
        <v>317.36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1847669</v>
      </c>
      <c r="C66" s="30">
        <v>72090</v>
      </c>
      <c r="D66" s="31" t="s">
        <v>117</v>
      </c>
      <c r="E66" s="28" t="s">
        <v>34</v>
      </c>
      <c r="F66" s="48">
        <v>1</v>
      </c>
      <c r="G66" s="38" t="s">
        <v>25</v>
      </c>
      <c r="H66" s="32" t="s">
        <v>32</v>
      </c>
      <c r="I66" s="26"/>
      <c r="J66" s="27"/>
      <c r="K66" s="40">
        <v>339</v>
      </c>
      <c r="L66" s="40">
        <f t="shared" si="0"/>
        <v>339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1312823</v>
      </c>
      <c r="C67" s="30" t="s">
        <v>115</v>
      </c>
      <c r="D67" s="31" t="s">
        <v>116</v>
      </c>
      <c r="E67" s="28" t="s">
        <v>34</v>
      </c>
      <c r="F67" s="48">
        <v>4</v>
      </c>
      <c r="G67" s="38" t="s">
        <v>25</v>
      </c>
      <c r="H67" s="32" t="s">
        <v>118</v>
      </c>
      <c r="I67" s="26"/>
      <c r="J67" s="27"/>
      <c r="K67" s="40">
        <v>65.57</v>
      </c>
      <c r="L67" s="40">
        <f t="shared" si="0"/>
        <v>262.28</v>
      </c>
      <c r="M67" s="39"/>
      <c r="N67" s="20"/>
      <c r="O67" s="9"/>
      <c r="P67" s="2"/>
      <c r="Q67" s="2"/>
    </row>
    <row r="68" spans="1:17" s="4" customFormat="1" ht="16.5" customHeight="1">
      <c r="A68" s="21"/>
      <c r="B68" s="22"/>
      <c r="C68" s="22"/>
      <c r="D68" s="22"/>
      <c r="E68" s="22"/>
      <c r="F68" s="22"/>
      <c r="G68" s="24"/>
      <c r="H68" s="22"/>
      <c r="I68" s="22"/>
      <c r="J68" s="22"/>
      <c r="K68" s="33" t="s">
        <v>2</v>
      </c>
      <c r="L68" s="34">
        <f>SUM(L8:L67)</f>
        <v>3454796.729999999</v>
      </c>
      <c r="M68" s="36"/>
      <c r="N68" s="36"/>
      <c r="O68" s="15" t="s">
        <v>19</v>
      </c>
      <c r="P68" s="2"/>
      <c r="Q68" s="2"/>
    </row>
    <row r="69" spans="1:15" ht="25.5" customHeight="1">
      <c r="A69" s="57" t="s">
        <v>18</v>
      </c>
      <c r="B69" s="58"/>
      <c r="C69" s="58"/>
      <c r="D69" s="58"/>
      <c r="E69" s="58"/>
      <c r="F69" s="58"/>
      <c r="G69" s="58"/>
      <c r="H69" s="58"/>
      <c r="I69" s="23"/>
      <c r="J69" s="23"/>
      <c r="K69" s="23"/>
      <c r="L69" s="42">
        <f>ROUND(L68*1.2,2)</f>
        <v>4145756.08</v>
      </c>
      <c r="M69" s="37"/>
      <c r="N69" s="37"/>
      <c r="O69" s="14" t="s">
        <v>30</v>
      </c>
    </row>
    <row r="70" spans="1:17" s="7" customFormat="1" ht="32.25" customHeight="1">
      <c r="A70" s="64" t="s">
        <v>1</v>
      </c>
      <c r="B70" s="64"/>
      <c r="C70" s="64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2"/>
      <c r="Q70" s="2"/>
    </row>
    <row r="71" spans="1:15" ht="15.75" customHeight="1">
      <c r="A71" s="51" t="s">
        <v>6</v>
      </c>
      <c r="B71" s="51"/>
      <c r="C71" s="51"/>
      <c r="D71" s="51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5.75" customHeight="1">
      <c r="A72" s="51" t="s">
        <v>7</v>
      </c>
      <c r="B72" s="51"/>
      <c r="C72" s="51"/>
      <c r="D72" s="51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.75" customHeight="1">
      <c r="A73" s="51" t="s">
        <v>33</v>
      </c>
      <c r="B73" s="51"/>
      <c r="C73" s="51"/>
      <c r="D73" s="51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8" ht="60" customHeight="1">
      <c r="A74" s="51" t="s">
        <v>8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R74" s="16"/>
    </row>
    <row r="75" spans="1:14" ht="28.5" customHeight="1">
      <c r="A75" s="63" t="s">
        <v>20</v>
      </c>
      <c r="B75" s="63"/>
      <c r="C75" s="63"/>
      <c r="D75" s="63"/>
      <c r="E75" s="63"/>
      <c r="F75" s="17"/>
      <c r="G75" s="18"/>
      <c r="H75" s="18"/>
      <c r="I75" s="3"/>
      <c r="J75" s="18" t="s">
        <v>21</v>
      </c>
      <c r="K75" s="19"/>
      <c r="L75" s="19"/>
      <c r="M75" s="19"/>
      <c r="N75" s="19"/>
    </row>
    <row r="76" spans="1:14" ht="28.5" customHeight="1">
      <c r="A76" s="61" t="s">
        <v>22</v>
      </c>
      <c r="B76" s="61" t="s">
        <v>23</v>
      </c>
      <c r="C76" s="61"/>
      <c r="D76" s="61"/>
      <c r="E76" s="61"/>
      <c r="F76" s="62" t="s">
        <v>24</v>
      </c>
      <c r="G76" s="62"/>
      <c r="H76" s="62"/>
      <c r="I76" s="3"/>
      <c r="J76" s="19"/>
      <c r="K76" s="19"/>
      <c r="L76" s="19"/>
      <c r="M76" s="19"/>
      <c r="N76" s="19"/>
    </row>
    <row r="77" spans="4:15" ht="15">
      <c r="D77" s="3"/>
      <c r="E77" s="6"/>
      <c r="F77" s="3"/>
      <c r="G77" s="3"/>
      <c r="H77" s="3"/>
      <c r="I77" s="3"/>
      <c r="J77" s="3"/>
      <c r="K77" s="3"/>
      <c r="L77" s="3"/>
      <c r="M77" s="3"/>
      <c r="N77" s="3"/>
      <c r="O77" s="7"/>
    </row>
  </sheetData>
  <sheetProtection/>
  <autoFilter ref="A7:O76"/>
  <mergeCells count="26">
    <mergeCell ref="O4:O6"/>
    <mergeCell ref="E5:E6"/>
    <mergeCell ref="M4:M6"/>
    <mergeCell ref="D5:D6"/>
    <mergeCell ref="A4:A6"/>
    <mergeCell ref="K4:K6"/>
    <mergeCell ref="A76:E76"/>
    <mergeCell ref="F76:H76"/>
    <mergeCell ref="F5:F6"/>
    <mergeCell ref="I5:I6"/>
    <mergeCell ref="G5:H5"/>
    <mergeCell ref="C5:C6"/>
    <mergeCell ref="A69:H69"/>
    <mergeCell ref="A75:E75"/>
    <mergeCell ref="A74:O74"/>
    <mergeCell ref="A70:C70"/>
    <mergeCell ref="A2:O2"/>
    <mergeCell ref="A1:O1"/>
    <mergeCell ref="A72:D72"/>
    <mergeCell ref="A73:D73"/>
    <mergeCell ref="A71:D71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6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2021-11-08T10:06:13Z</dcterms:modified>
  <cp:category/>
  <cp:version/>
  <cp:contentType/>
  <cp:contentStatus/>
</cp:coreProperties>
</file>