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'РНХн'!$A$7:$O$45</definedName>
    <definedName name="_xlnm.Print_Area" localSheetId="0">'РНХн'!$A$1:$O$45</definedName>
  </definedNames>
  <calcPr fullCalcOnLoad="1"/>
</workbook>
</file>

<file path=xl/sharedStrings.xml><?xml version="1.0" encoding="utf-8"?>
<sst xmlns="http://schemas.openxmlformats.org/spreadsheetml/2006/main" count="150" uniqueCount="55">
  <si>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</si>
  <si>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</si>
  <si>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</si>
  <si>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</si>
  <si>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</si>
  <si>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</si>
  <si>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</si>
  <si>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</si>
  <si>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</si>
  <si>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</si>
  <si>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</si>
  <si>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</si>
  <si>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</si>
  <si>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</si>
  <si>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</si>
  <si>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</si>
  <si>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</si>
  <si>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</si>
  <si>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</si>
  <si>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</si>
  <si>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</si>
  <si>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</si>
  <si>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</si>
  <si>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</si>
  <si>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</si>
  <si>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</si>
  <si>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</si>
  <si>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</si>
  <si>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</si>
  <si>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</si>
  <si>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</si>
  <si>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</si>
  <si>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Т</t>
  </si>
  <si>
    <t>ЦентрСклад 25</t>
  </si>
  <si>
    <t>3. Лот неделимый</t>
  </si>
  <si>
    <t>Труба б/ш А-102Х10 ст15Х5М</t>
  </si>
  <si>
    <t>Труба б/ш А-108Х10 ст15Х5М</t>
  </si>
  <si>
    <t>Труба б/ш А-159Х13 ст15Х5МУ</t>
  </si>
  <si>
    <t>Труба б/ш А-89х8х12100 ст15Х5МУ</t>
  </si>
  <si>
    <t>Труба б/ш 114,3х13,49 BE Gr 6</t>
  </si>
  <si>
    <t>Труба ц/т 168,3х7,11 BE TP347</t>
  </si>
  <si>
    <t>Труба б/ш 114,3x6,02 TP304</t>
  </si>
  <si>
    <t>Труба б/ш 88,9x5,49 TP304</t>
  </si>
  <si>
    <t>Труба б/ш 406,4х40,49 TP347</t>
  </si>
  <si>
    <t>Труба б/ш 26,7х3,91 P11</t>
  </si>
  <si>
    <t>Труба б/ш 168,3х7,92 P11</t>
  </si>
  <si>
    <t>Труба э/св 864х19,05 EFW Gr1-1/4 Cr Cl21</t>
  </si>
  <si>
    <t>Труба б/ш г/д 377Х20 ст15Х5М</t>
  </si>
  <si>
    <t>Труба б/ш Б-168Х11 ст15Х5М</t>
  </si>
  <si>
    <t>Труба б/ш 355,6х11,13 TP304L</t>
  </si>
  <si>
    <t>Труба б/ш 168,3х10,97 UNS N08825</t>
  </si>
  <si>
    <t>Труба б/ш Б-530Х12 ст15Х5М</t>
  </si>
  <si>
    <t>Труба э/св 711х9,53 UNS N08800</t>
  </si>
  <si>
    <t>Труба б/ш 812,8х40,0 A790 S32205</t>
  </si>
  <si>
    <t>Лот № 2021/11-10 - Трубы для нефтехимпрома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</si>
</sst>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workbookViewId="0" topLeftCell="A1">
      <selection activeCell="A7" sqref="A7:IV7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1043511</v>
      </c>
      <c r="C8" s="30">
        <v>20035</v>
      </c>
      <c r="D8" s="31" t="s">
        <v>35</v>
      </c>
      <c r="E8" s="28" t="s">
        <v>32</v>
      </c>
      <c r="F8" s="48">
        <v>0.266</v>
      </c>
      <c r="G8" s="38" t="s">
        <v>25</v>
      </c>
      <c r="H8" s="32" t="s">
        <v>33</v>
      </c>
      <c r="I8" s="26"/>
      <c r="J8" s="27"/>
      <c r="K8" s="40">
        <v>143011.09</v>
      </c>
      <c r="L8" s="40">
        <f>ROUND(K8*F8,2)</f>
        <v>38040.95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1160853</v>
      </c>
      <c r="C9" s="30">
        <v>20048</v>
      </c>
      <c r="D9" s="31" t="s">
        <v>36</v>
      </c>
      <c r="E9" s="28" t="s">
        <v>32</v>
      </c>
      <c r="F9" s="48">
        <v>0.58</v>
      </c>
      <c r="G9" s="38" t="s">
        <v>25</v>
      </c>
      <c r="H9" s="32" t="s">
        <v>33</v>
      </c>
      <c r="I9" s="26"/>
      <c r="J9" s="27"/>
      <c r="K9" s="40">
        <v>91259.95</v>
      </c>
      <c r="L9" s="40">
        <f aca="true" t="shared" si="0" ref="L9:L36">ROUND(K9*F9,2)</f>
        <v>52930.77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1161013</v>
      </c>
      <c r="C10" s="30">
        <v>20515</v>
      </c>
      <c r="D10" s="31" t="s">
        <v>37</v>
      </c>
      <c r="E10" s="28" t="s">
        <v>32</v>
      </c>
      <c r="F10" s="48">
        <v>0.063</v>
      </c>
      <c r="G10" s="38" t="s">
        <v>25</v>
      </c>
      <c r="H10" s="32" t="s">
        <v>33</v>
      </c>
      <c r="I10" s="26"/>
      <c r="J10" s="27"/>
      <c r="K10" s="40">
        <v>158398.69</v>
      </c>
      <c r="L10" s="40">
        <f t="shared" si="0"/>
        <v>9979.12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1461574</v>
      </c>
      <c r="C11" s="30">
        <v>20135</v>
      </c>
      <c r="D11" s="31" t="s">
        <v>38</v>
      </c>
      <c r="E11" s="28" t="s">
        <v>32</v>
      </c>
      <c r="F11" s="48">
        <v>2.933</v>
      </c>
      <c r="G11" s="38" t="s">
        <v>25</v>
      </c>
      <c r="H11" s="32" t="s">
        <v>33</v>
      </c>
      <c r="I11" s="26"/>
      <c r="J11" s="27"/>
      <c r="K11" s="40">
        <v>154903.9</v>
      </c>
      <c r="L11" s="40">
        <f t="shared" si="0"/>
        <v>454333.14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1461574</v>
      </c>
      <c r="C12" s="30">
        <v>20135</v>
      </c>
      <c r="D12" s="31" t="s">
        <v>38</v>
      </c>
      <c r="E12" s="28" t="s">
        <v>32</v>
      </c>
      <c r="F12" s="48">
        <v>2.564</v>
      </c>
      <c r="G12" s="38" t="s">
        <v>25</v>
      </c>
      <c r="H12" s="32" t="s">
        <v>33</v>
      </c>
      <c r="I12" s="26"/>
      <c r="J12" s="27"/>
      <c r="K12" s="40">
        <v>150419.93</v>
      </c>
      <c r="L12" s="40">
        <f t="shared" si="0"/>
        <v>385676.7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1461574</v>
      </c>
      <c r="C13" s="30">
        <v>20135</v>
      </c>
      <c r="D13" s="31" t="s">
        <v>38</v>
      </c>
      <c r="E13" s="28" t="s">
        <v>32</v>
      </c>
      <c r="F13" s="48">
        <v>1.285</v>
      </c>
      <c r="G13" s="38" t="s">
        <v>25</v>
      </c>
      <c r="H13" s="32" t="s">
        <v>33</v>
      </c>
      <c r="I13" s="26"/>
      <c r="J13" s="27"/>
      <c r="K13" s="40">
        <v>143701.8</v>
      </c>
      <c r="L13" s="40">
        <f t="shared" si="0"/>
        <v>184656.81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1476295</v>
      </c>
      <c r="C14" s="30">
        <v>31400</v>
      </c>
      <c r="D14" s="31" t="s">
        <v>39</v>
      </c>
      <c r="E14" s="28" t="s">
        <v>32</v>
      </c>
      <c r="F14" s="48">
        <v>0.596</v>
      </c>
      <c r="G14" s="38" t="s">
        <v>25</v>
      </c>
      <c r="H14" s="32" t="s">
        <v>33</v>
      </c>
      <c r="I14" s="26"/>
      <c r="J14" s="27"/>
      <c r="K14" s="40">
        <v>239107.58</v>
      </c>
      <c r="L14" s="40">
        <f t="shared" si="0"/>
        <v>142508.12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1478610</v>
      </c>
      <c r="C15" s="30">
        <v>42206</v>
      </c>
      <c r="D15" s="31" t="s">
        <v>40</v>
      </c>
      <c r="E15" s="28" t="s">
        <v>32</v>
      </c>
      <c r="F15" s="48">
        <v>0.124</v>
      </c>
      <c r="G15" s="38" t="s">
        <v>25</v>
      </c>
      <c r="H15" s="32" t="s">
        <v>33</v>
      </c>
      <c r="I15" s="26"/>
      <c r="J15" s="27"/>
      <c r="K15" s="40">
        <v>447416.97</v>
      </c>
      <c r="L15" s="40">
        <f t="shared" si="0"/>
        <v>55479.7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1486062</v>
      </c>
      <c r="C16" s="30">
        <v>42104</v>
      </c>
      <c r="D16" s="31" t="s">
        <v>41</v>
      </c>
      <c r="E16" s="28" t="s">
        <v>32</v>
      </c>
      <c r="F16" s="48">
        <v>0.05</v>
      </c>
      <c r="G16" s="38" t="s">
        <v>25</v>
      </c>
      <c r="H16" s="32" t="s">
        <v>33</v>
      </c>
      <c r="I16" s="26"/>
      <c r="J16" s="27"/>
      <c r="K16" s="40">
        <v>1200440.32</v>
      </c>
      <c r="L16" s="40">
        <f t="shared" si="0"/>
        <v>60022.02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1486062</v>
      </c>
      <c r="C17" s="30">
        <v>42104</v>
      </c>
      <c r="D17" s="31" t="s">
        <v>41</v>
      </c>
      <c r="E17" s="28" t="s">
        <v>32</v>
      </c>
      <c r="F17" s="48">
        <v>0.153</v>
      </c>
      <c r="G17" s="38" t="s">
        <v>25</v>
      </c>
      <c r="H17" s="32" t="s">
        <v>33</v>
      </c>
      <c r="I17" s="26"/>
      <c r="J17" s="27"/>
      <c r="K17" s="40">
        <v>1230839.61</v>
      </c>
      <c r="L17" s="40">
        <f t="shared" si="0"/>
        <v>188318.46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1486062</v>
      </c>
      <c r="C18" s="30">
        <v>42104</v>
      </c>
      <c r="D18" s="31" t="s">
        <v>41</v>
      </c>
      <c r="E18" s="28" t="s">
        <v>32</v>
      </c>
      <c r="F18" s="48">
        <v>0.087</v>
      </c>
      <c r="G18" s="38" t="s">
        <v>25</v>
      </c>
      <c r="H18" s="32" t="s">
        <v>33</v>
      </c>
      <c r="I18" s="26"/>
      <c r="J18" s="27"/>
      <c r="K18" s="40">
        <v>1200440.34</v>
      </c>
      <c r="L18" s="40">
        <f t="shared" si="0"/>
        <v>104438.31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1486064</v>
      </c>
      <c r="C19" s="30">
        <v>42103</v>
      </c>
      <c r="D19" s="31" t="s">
        <v>42</v>
      </c>
      <c r="E19" s="28" t="s">
        <v>32</v>
      </c>
      <c r="F19" s="48">
        <v>0.022</v>
      </c>
      <c r="G19" s="38" t="s">
        <v>25</v>
      </c>
      <c r="H19" s="32" t="s">
        <v>33</v>
      </c>
      <c r="I19" s="26"/>
      <c r="J19" s="27"/>
      <c r="K19" s="40">
        <v>9985899.61</v>
      </c>
      <c r="L19" s="40">
        <f t="shared" si="0"/>
        <v>219689.79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1486064</v>
      </c>
      <c r="C20" s="30">
        <v>42103</v>
      </c>
      <c r="D20" s="31" t="s">
        <v>42</v>
      </c>
      <c r="E20" s="28" t="s">
        <v>32</v>
      </c>
      <c r="F20" s="48">
        <v>0.094</v>
      </c>
      <c r="G20" s="38" t="s">
        <v>25</v>
      </c>
      <c r="H20" s="32" t="s">
        <v>33</v>
      </c>
      <c r="I20" s="26"/>
      <c r="J20" s="27"/>
      <c r="K20" s="40">
        <v>1295453.4</v>
      </c>
      <c r="L20" s="40">
        <f t="shared" si="0"/>
        <v>121772.62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1486066</v>
      </c>
      <c r="C21" s="30">
        <v>1486066</v>
      </c>
      <c r="D21" s="31" t="s">
        <v>43</v>
      </c>
      <c r="E21" s="28" t="s">
        <v>32</v>
      </c>
      <c r="F21" s="48">
        <v>3.108</v>
      </c>
      <c r="G21" s="38" t="s">
        <v>25</v>
      </c>
      <c r="H21" s="32" t="s">
        <v>33</v>
      </c>
      <c r="I21" s="26"/>
      <c r="J21" s="27"/>
      <c r="K21" s="40">
        <v>468692.77</v>
      </c>
      <c r="L21" s="40">
        <f t="shared" si="0"/>
        <v>1456697.13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1486066</v>
      </c>
      <c r="C22" s="30">
        <v>1486066</v>
      </c>
      <c r="D22" s="31" t="s">
        <v>43</v>
      </c>
      <c r="E22" s="28" t="s">
        <v>32</v>
      </c>
      <c r="F22" s="48">
        <v>7.474</v>
      </c>
      <c r="G22" s="38" t="s">
        <v>25</v>
      </c>
      <c r="H22" s="32" t="s">
        <v>33</v>
      </c>
      <c r="I22" s="26"/>
      <c r="J22" s="27"/>
      <c r="K22" s="40">
        <v>468641.83</v>
      </c>
      <c r="L22" s="40">
        <f t="shared" si="0"/>
        <v>3502629.04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1486066</v>
      </c>
      <c r="C23" s="30">
        <v>1486066</v>
      </c>
      <c r="D23" s="31" t="s">
        <v>43</v>
      </c>
      <c r="E23" s="28" t="s">
        <v>32</v>
      </c>
      <c r="F23" s="48">
        <v>2.983</v>
      </c>
      <c r="G23" s="38" t="s">
        <v>25</v>
      </c>
      <c r="H23" s="32" t="s">
        <v>33</v>
      </c>
      <c r="I23" s="26"/>
      <c r="J23" s="27"/>
      <c r="K23" s="40">
        <v>468649.07</v>
      </c>
      <c r="L23" s="40">
        <f t="shared" si="0"/>
        <v>1397980.18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1525784</v>
      </c>
      <c r="C24" s="30">
        <v>42130</v>
      </c>
      <c r="D24" s="31" t="s">
        <v>44</v>
      </c>
      <c r="E24" s="28" t="s">
        <v>32</v>
      </c>
      <c r="F24" s="48">
        <v>0.014</v>
      </c>
      <c r="G24" s="38" t="s">
        <v>25</v>
      </c>
      <c r="H24" s="32" t="s">
        <v>33</v>
      </c>
      <c r="I24" s="26"/>
      <c r="J24" s="27"/>
      <c r="K24" s="40">
        <v>305877.14</v>
      </c>
      <c r="L24" s="40">
        <f t="shared" si="0"/>
        <v>4282.28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1525910</v>
      </c>
      <c r="C25" s="30">
        <v>42134</v>
      </c>
      <c r="D25" s="31" t="s">
        <v>45</v>
      </c>
      <c r="E25" s="28" t="s">
        <v>32</v>
      </c>
      <c r="F25" s="48">
        <v>0.571</v>
      </c>
      <c r="G25" s="38" t="s">
        <v>25</v>
      </c>
      <c r="H25" s="32" t="s">
        <v>33</v>
      </c>
      <c r="I25" s="26"/>
      <c r="J25" s="27"/>
      <c r="K25" s="40">
        <v>208336.22</v>
      </c>
      <c r="L25" s="40">
        <f t="shared" si="0"/>
        <v>118959.98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1526119</v>
      </c>
      <c r="C26" s="30">
        <v>20067</v>
      </c>
      <c r="D26" s="31" t="s">
        <v>46</v>
      </c>
      <c r="E26" s="28" t="s">
        <v>32</v>
      </c>
      <c r="F26" s="48">
        <v>0.409</v>
      </c>
      <c r="G26" s="38" t="s">
        <v>25</v>
      </c>
      <c r="H26" s="32" t="s">
        <v>33</v>
      </c>
      <c r="I26" s="26"/>
      <c r="J26" s="27"/>
      <c r="K26" s="40">
        <v>237224.52</v>
      </c>
      <c r="L26" s="40">
        <f t="shared" si="0"/>
        <v>97024.83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1526119</v>
      </c>
      <c r="C27" s="30">
        <v>20067</v>
      </c>
      <c r="D27" s="31" t="s">
        <v>46</v>
      </c>
      <c r="E27" s="28" t="s">
        <v>32</v>
      </c>
      <c r="F27" s="48">
        <v>0.383</v>
      </c>
      <c r="G27" s="38" t="s">
        <v>25</v>
      </c>
      <c r="H27" s="32" t="s">
        <v>33</v>
      </c>
      <c r="I27" s="26"/>
      <c r="J27" s="27"/>
      <c r="K27" s="40">
        <v>236003.76</v>
      </c>
      <c r="L27" s="40">
        <f t="shared" si="0"/>
        <v>90389.44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1595792</v>
      </c>
      <c r="C28" s="30">
        <v>20058</v>
      </c>
      <c r="D28" s="31" t="s">
        <v>47</v>
      </c>
      <c r="E28" s="28" t="s">
        <v>32</v>
      </c>
      <c r="F28" s="48">
        <v>1.87</v>
      </c>
      <c r="G28" s="38" t="s">
        <v>25</v>
      </c>
      <c r="H28" s="32" t="s">
        <v>33</v>
      </c>
      <c r="I28" s="26"/>
      <c r="J28" s="27"/>
      <c r="K28" s="40">
        <v>302026.32</v>
      </c>
      <c r="L28" s="40">
        <f t="shared" si="0"/>
        <v>564789.22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1656107</v>
      </c>
      <c r="C29" s="30">
        <v>31715</v>
      </c>
      <c r="D29" s="31" t="s">
        <v>48</v>
      </c>
      <c r="E29" s="28" t="s">
        <v>32</v>
      </c>
      <c r="F29" s="48">
        <v>1.772</v>
      </c>
      <c r="G29" s="38" t="s">
        <v>25</v>
      </c>
      <c r="H29" s="32" t="s">
        <v>33</v>
      </c>
      <c r="I29" s="26"/>
      <c r="J29" s="27"/>
      <c r="K29" s="40">
        <v>8687.36</v>
      </c>
      <c r="L29" s="40">
        <f t="shared" si="0"/>
        <v>15394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1692534</v>
      </c>
      <c r="C30" s="30">
        <v>42278</v>
      </c>
      <c r="D30" s="31" t="s">
        <v>49</v>
      </c>
      <c r="E30" s="28" t="s">
        <v>32</v>
      </c>
      <c r="F30" s="48">
        <v>0.672</v>
      </c>
      <c r="G30" s="38" t="s">
        <v>25</v>
      </c>
      <c r="H30" s="32" t="s">
        <v>33</v>
      </c>
      <c r="I30" s="26"/>
      <c r="J30" s="27"/>
      <c r="K30" s="40">
        <v>660093.16</v>
      </c>
      <c r="L30" s="40">
        <f t="shared" si="0"/>
        <v>443582.6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1692534</v>
      </c>
      <c r="C31" s="30">
        <v>42278</v>
      </c>
      <c r="D31" s="31" t="s">
        <v>49</v>
      </c>
      <c r="E31" s="28" t="s">
        <v>32</v>
      </c>
      <c r="F31" s="48">
        <v>0.448</v>
      </c>
      <c r="G31" s="38" t="s">
        <v>25</v>
      </c>
      <c r="H31" s="32" t="s">
        <v>33</v>
      </c>
      <c r="I31" s="26"/>
      <c r="J31" s="27"/>
      <c r="K31" s="40">
        <v>660093.16</v>
      </c>
      <c r="L31" s="40">
        <f t="shared" si="0"/>
        <v>295721.74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1692534</v>
      </c>
      <c r="C32" s="30">
        <v>42278</v>
      </c>
      <c r="D32" s="31" t="s">
        <v>49</v>
      </c>
      <c r="E32" s="28" t="s">
        <v>32</v>
      </c>
      <c r="F32" s="48">
        <v>0.412</v>
      </c>
      <c r="G32" s="38" t="s">
        <v>25</v>
      </c>
      <c r="H32" s="32" t="s">
        <v>33</v>
      </c>
      <c r="I32" s="26"/>
      <c r="J32" s="27"/>
      <c r="K32" s="40">
        <v>1004466.35</v>
      </c>
      <c r="L32" s="40">
        <f t="shared" si="0"/>
        <v>413840.14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1701452</v>
      </c>
      <c r="C33" s="30">
        <v>1701452</v>
      </c>
      <c r="D33" s="31" t="s">
        <v>50</v>
      </c>
      <c r="E33" s="28" t="s">
        <v>32</v>
      </c>
      <c r="F33" s="48">
        <v>0.062</v>
      </c>
      <c r="G33" s="38" t="s">
        <v>25</v>
      </c>
      <c r="H33" s="32" t="s">
        <v>33</v>
      </c>
      <c r="I33" s="26"/>
      <c r="J33" s="27"/>
      <c r="K33" s="40">
        <v>3805268.86</v>
      </c>
      <c r="L33" s="40">
        <f t="shared" si="0"/>
        <v>235926.67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1723068</v>
      </c>
      <c r="C34" s="30">
        <v>1723068</v>
      </c>
      <c r="D34" s="31" t="s">
        <v>51</v>
      </c>
      <c r="E34" s="28" t="s">
        <v>32</v>
      </c>
      <c r="F34" s="48">
        <v>7.697</v>
      </c>
      <c r="G34" s="38" t="s">
        <v>25</v>
      </c>
      <c r="H34" s="32" t="s">
        <v>33</v>
      </c>
      <c r="I34" s="26"/>
      <c r="J34" s="27"/>
      <c r="K34" s="40">
        <v>223656.33</v>
      </c>
      <c r="L34" s="40">
        <f t="shared" si="0"/>
        <v>1721482.77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1785186</v>
      </c>
      <c r="C35" s="30">
        <v>42015</v>
      </c>
      <c r="D35" s="31" t="s">
        <v>52</v>
      </c>
      <c r="E35" s="28" t="s">
        <v>32</v>
      </c>
      <c r="F35" s="48">
        <v>0.956</v>
      </c>
      <c r="G35" s="38" t="s">
        <v>25</v>
      </c>
      <c r="H35" s="32" t="s">
        <v>33</v>
      </c>
      <c r="I35" s="26"/>
      <c r="J35" s="27"/>
      <c r="K35" s="40">
        <v>1982351.74</v>
      </c>
      <c r="L35" s="40">
        <f t="shared" si="0"/>
        <v>1895128.26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1864486</v>
      </c>
      <c r="C36" s="30">
        <v>41512</v>
      </c>
      <c r="D36" s="31" t="s">
        <v>53</v>
      </c>
      <c r="E36" s="28" t="s">
        <v>32</v>
      </c>
      <c r="F36" s="48">
        <v>0.551</v>
      </c>
      <c r="G36" s="38" t="s">
        <v>25</v>
      </c>
      <c r="H36" s="32" t="s">
        <v>33</v>
      </c>
      <c r="I36" s="26"/>
      <c r="J36" s="27"/>
      <c r="K36" s="40">
        <v>1076685.26</v>
      </c>
      <c r="L36" s="40">
        <f t="shared" si="0"/>
        <v>593253.58</v>
      </c>
      <c r="M36" s="39"/>
      <c r="N36" s="20"/>
      <c r="O36" s="9"/>
      <c r="P36" s="2"/>
      <c r="Q36" s="2"/>
    </row>
    <row r="37" spans="1:17" s="4" customFormat="1" ht="16.5" customHeight="1">
      <c r="A37" s="21"/>
      <c r="B37" s="22"/>
      <c r="C37" s="22"/>
      <c r="D37" s="22"/>
      <c r="E37" s="22"/>
      <c r="F37" s="22"/>
      <c r="G37" s="24"/>
      <c r="H37" s="22"/>
      <c r="I37" s="22"/>
      <c r="J37" s="22"/>
      <c r="K37" s="33" t="s">
        <v>2</v>
      </c>
      <c r="L37" s="34">
        <f>SUM(L8:L36)</f>
        <v>14864928.37</v>
      </c>
      <c r="M37" s="36"/>
      <c r="N37" s="36"/>
      <c r="O37" s="15" t="s">
        <v>19</v>
      </c>
      <c r="P37" s="2"/>
      <c r="Q37" s="2"/>
    </row>
    <row r="38" spans="1:15" ht="25.5" customHeight="1">
      <c r="A38" s="57" t="s">
        <v>18</v>
      </c>
      <c r="B38" s="58"/>
      <c r="C38" s="58"/>
      <c r="D38" s="58"/>
      <c r="E38" s="58"/>
      <c r="F38" s="58"/>
      <c r="G38" s="58"/>
      <c r="H38" s="58"/>
      <c r="I38" s="23"/>
      <c r="J38" s="23"/>
      <c r="K38" s="23"/>
      <c r="L38" s="42">
        <f>ROUND(L37*1.2,2)</f>
        <v>17837914.04</v>
      </c>
      <c r="M38" s="37"/>
      <c r="N38" s="37"/>
      <c r="O38" s="14" t="s">
        <v>30</v>
      </c>
    </row>
    <row r="39" spans="1:17" s="7" customFormat="1" ht="32.25" customHeight="1">
      <c r="A39" s="64" t="s">
        <v>1</v>
      </c>
      <c r="B39" s="64"/>
      <c r="C39" s="64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"/>
      <c r="Q39" s="2"/>
    </row>
    <row r="40" spans="1:15" ht="15.75" customHeight="1">
      <c r="A40" s="51" t="s">
        <v>6</v>
      </c>
      <c r="B40" s="51"/>
      <c r="C40" s="51"/>
      <c r="D40" s="51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 customHeight="1">
      <c r="A41" s="51" t="s">
        <v>7</v>
      </c>
      <c r="B41" s="51"/>
      <c r="C41" s="51"/>
      <c r="D41" s="51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 customHeight="1">
      <c r="A42" s="51" t="s">
        <v>34</v>
      </c>
      <c r="B42" s="51"/>
      <c r="C42" s="51"/>
      <c r="D42" s="51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8" ht="60" customHeight="1">
      <c r="A43" s="51" t="s">
        <v>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R43" s="16"/>
    </row>
    <row r="44" spans="1:14" ht="28.5" customHeight="1">
      <c r="A44" s="63" t="s">
        <v>20</v>
      </c>
      <c r="B44" s="63"/>
      <c r="C44" s="63"/>
      <c r="D44" s="63"/>
      <c r="E44" s="63"/>
      <c r="F44" s="17"/>
      <c r="G44" s="18"/>
      <c r="H44" s="18"/>
      <c r="I44" s="3"/>
      <c r="J44" s="18" t="s">
        <v>21</v>
      </c>
      <c r="K44" s="19"/>
      <c r="L44" s="19"/>
      <c r="M44" s="19"/>
      <c r="N44" s="19"/>
    </row>
    <row r="45" spans="1:14" ht="28.5" customHeight="1">
      <c r="A45" s="61" t="s">
        <v>22</v>
      </c>
      <c r="B45" s="61" t="s">
        <v>23</v>
      </c>
      <c r="C45" s="61"/>
      <c r="D45" s="61"/>
      <c r="E45" s="61"/>
      <c r="F45" s="62" t="s">
        <v>24</v>
      </c>
      <c r="G45" s="62"/>
      <c r="H45" s="62"/>
      <c r="I45" s="3"/>
      <c r="J45" s="19"/>
      <c r="K45" s="19"/>
      <c r="L45" s="19"/>
      <c r="M45" s="19"/>
      <c r="N45" s="19"/>
    </row>
    <row r="46" spans="4:15" ht="15">
      <c r="D46" s="3"/>
      <c r="E46" s="6"/>
      <c r="F46" s="3"/>
      <c r="G46" s="3"/>
      <c r="H46" s="3"/>
      <c r="I46" s="3"/>
      <c r="J46" s="3"/>
      <c r="K46" s="3"/>
      <c r="L46" s="3"/>
      <c r="M46" s="3"/>
      <c r="N46" s="3"/>
      <c r="O46" s="7"/>
    </row>
  </sheetData>
  <sheetProtection/>
  <autoFilter ref="A7:O45"/>
  <mergeCells count="26">
    <mergeCell ref="O4:O6"/>
    <mergeCell ref="E5:E6"/>
    <mergeCell ref="M4:M6"/>
    <mergeCell ref="D5:D6"/>
    <mergeCell ref="A4:A6"/>
    <mergeCell ref="K4:K6"/>
    <mergeCell ref="A45:E45"/>
    <mergeCell ref="F45:H45"/>
    <mergeCell ref="F5:F6"/>
    <mergeCell ref="I5:I6"/>
    <mergeCell ref="G5:H5"/>
    <mergeCell ref="C5:C6"/>
    <mergeCell ref="A38:H38"/>
    <mergeCell ref="A44:E44"/>
    <mergeCell ref="A43:O43"/>
    <mergeCell ref="A39:C39"/>
    <mergeCell ref="A2:O2"/>
    <mergeCell ref="A1:O1"/>
    <mergeCell ref="A41:D41"/>
    <mergeCell ref="A42:D42"/>
    <mergeCell ref="A40:D40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2021-11-08T10:00:58Z</dcterms:modified>
  <cp:category/>
  <cp:version/>
  <cp:contentType/>
  <cp:contentStatus/>
</cp:coreProperties>
</file>