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'РНХн'!$A$7:$O$28</definedName>
    <definedName name="_xlnm.Print_Area" localSheetId="0">'РНХн'!$A$1:$O$28</definedName>
  </definedNames>
  <calcPr fullCalcOnLoad="1"/>
</workbook>
</file>

<file path=xl/sharedStrings.xml><?xml version="1.0" encoding="utf-8"?>
<sst xmlns="http://schemas.openxmlformats.org/spreadsheetml/2006/main" count="93" uniqueCount="59">
  <si>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</si>
  <si>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</si>
  <si>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</si>
  <si>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</si>
  <si>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</si>
  <si>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</si>
  <si>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</si>
  <si>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</si>
  <si>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</si>
  <si>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</si>
  <si>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</si>
  <si>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</si>
  <si>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</si>
  <si>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</si>
  <si>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</si>
  <si>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</si>
  <si>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</si>
  <si>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</si>
  <si>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</si>
  <si>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</si>
  <si>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</si>
  <si>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</si>
  <si>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</si>
  <si>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</si>
  <si>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</si>
  <si>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</si>
  <si>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</si>
  <si>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</si>
  <si>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</si>
  <si>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</si>
  <si>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</si>
  <si>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</si>
  <si>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</si>
  <si>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3. Лот неделимый</t>
  </si>
  <si>
    <t>ШТ</t>
  </si>
  <si>
    <t>Лот № 2021/11-16 - Заглушки из стали 15Х5М</t>
  </si>
  <si>
    <t>090065</t>
  </si>
  <si>
    <t>Заглушка 108Х8-15Х5М</t>
  </si>
  <si>
    <t>092837</t>
  </si>
  <si>
    <t>Заглушка 200-16-1 ст15Х5М</t>
  </si>
  <si>
    <t>090070</t>
  </si>
  <si>
    <t>Заглушка 219Х10-15Х5М</t>
  </si>
  <si>
    <t>090074</t>
  </si>
  <si>
    <t>Заглушка 273х8-15Х5М</t>
  </si>
  <si>
    <t>020130</t>
  </si>
  <si>
    <t>Заглушка 325Х12-15Х5М</t>
  </si>
  <si>
    <t>020304</t>
  </si>
  <si>
    <t>Заглушка 426Х12-15Х5М</t>
  </si>
  <si>
    <t>091552</t>
  </si>
  <si>
    <t>Заглушка 4-50-6,3-15Х5М</t>
  </si>
  <si>
    <t>Заглушка 89х6-15Х5М</t>
  </si>
  <si>
    <t>091869</t>
  </si>
  <si>
    <t>Заглушка КС-2/3-500-25-15Х5М</t>
  </si>
  <si>
    <t>096200</t>
  </si>
  <si>
    <t>Заглушка П 377х12-15Х5М</t>
  </si>
  <si>
    <t>093750</t>
  </si>
  <si>
    <t>Заглушка с рукояткой З.(II)-150-16-15Х5М</t>
  </si>
  <si>
    <t>КМП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</si>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</sst>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SheetLayoutView="100" workbookViewId="0" topLeftCell="A16">
      <selection activeCell="K8" sqref="K8:K19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20005283</v>
      </c>
      <c r="C8" s="30" t="s">
        <v>36</v>
      </c>
      <c r="D8" s="31" t="s">
        <v>37</v>
      </c>
      <c r="E8" s="28" t="s">
        <v>34</v>
      </c>
      <c r="F8" s="48">
        <v>28</v>
      </c>
      <c r="G8" s="38" t="s">
        <v>25</v>
      </c>
      <c r="H8" s="32" t="s">
        <v>32</v>
      </c>
      <c r="I8" s="26"/>
      <c r="J8" s="27"/>
      <c r="K8" s="40">
        <v>1441.91</v>
      </c>
      <c r="L8" s="40">
        <f>ROUND(K8*F8,2)</f>
        <v>40373.48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1317719</v>
      </c>
      <c r="C9" s="30" t="s">
        <v>38</v>
      </c>
      <c r="D9" s="31" t="s">
        <v>39</v>
      </c>
      <c r="E9" s="28" t="s">
        <v>34</v>
      </c>
      <c r="F9" s="48">
        <v>2</v>
      </c>
      <c r="G9" s="38" t="s">
        <v>25</v>
      </c>
      <c r="H9" s="32" t="s">
        <v>58</v>
      </c>
      <c r="I9" s="26"/>
      <c r="J9" s="27"/>
      <c r="K9" s="40">
        <v>15399.24</v>
      </c>
      <c r="L9" s="40">
        <f aca="true" t="shared" si="0" ref="L9:L19">ROUND(K9*F9,2)</f>
        <v>30798.48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1077203</v>
      </c>
      <c r="C10" s="30" t="s">
        <v>40</v>
      </c>
      <c r="D10" s="31" t="s">
        <v>41</v>
      </c>
      <c r="E10" s="28" t="s">
        <v>34</v>
      </c>
      <c r="F10" s="48">
        <v>2</v>
      </c>
      <c r="G10" s="38" t="s">
        <v>25</v>
      </c>
      <c r="H10" s="32" t="s">
        <v>32</v>
      </c>
      <c r="I10" s="26"/>
      <c r="J10" s="27"/>
      <c r="K10" s="40">
        <v>5381.5</v>
      </c>
      <c r="L10" s="40">
        <f t="shared" si="0"/>
        <v>10763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1634281</v>
      </c>
      <c r="C11" s="30" t="s">
        <v>42</v>
      </c>
      <c r="D11" s="31" t="s">
        <v>43</v>
      </c>
      <c r="E11" s="28" t="s">
        <v>34</v>
      </c>
      <c r="F11" s="48">
        <v>1</v>
      </c>
      <c r="G11" s="38" t="s">
        <v>25</v>
      </c>
      <c r="H11" s="32" t="s">
        <v>32</v>
      </c>
      <c r="I11" s="26"/>
      <c r="J11" s="27"/>
      <c r="K11" s="40">
        <v>6968.67</v>
      </c>
      <c r="L11" s="40">
        <f t="shared" si="0"/>
        <v>6968.67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1137180</v>
      </c>
      <c r="C12" s="30" t="s">
        <v>44</v>
      </c>
      <c r="D12" s="31" t="s">
        <v>45</v>
      </c>
      <c r="E12" s="28" t="s">
        <v>34</v>
      </c>
      <c r="F12" s="48">
        <v>4</v>
      </c>
      <c r="G12" s="38" t="s">
        <v>25</v>
      </c>
      <c r="H12" s="32" t="s">
        <v>32</v>
      </c>
      <c r="I12" s="26"/>
      <c r="J12" s="27"/>
      <c r="K12" s="40">
        <v>2359.5</v>
      </c>
      <c r="L12" s="40">
        <f t="shared" si="0"/>
        <v>9438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1078660</v>
      </c>
      <c r="C13" s="30" t="s">
        <v>46</v>
      </c>
      <c r="D13" s="31" t="s">
        <v>47</v>
      </c>
      <c r="E13" s="28" t="s">
        <v>34</v>
      </c>
      <c r="F13" s="48">
        <v>1</v>
      </c>
      <c r="G13" s="38" t="s">
        <v>25</v>
      </c>
      <c r="H13" s="32" t="s">
        <v>32</v>
      </c>
      <c r="I13" s="26"/>
      <c r="J13" s="27"/>
      <c r="K13" s="40">
        <v>4075.5</v>
      </c>
      <c r="L13" s="40">
        <f t="shared" si="0"/>
        <v>4075.5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1313414</v>
      </c>
      <c r="C14" s="30" t="s">
        <v>48</v>
      </c>
      <c r="D14" s="31" t="s">
        <v>49</v>
      </c>
      <c r="E14" s="28" t="s">
        <v>34</v>
      </c>
      <c r="F14" s="48">
        <v>4</v>
      </c>
      <c r="G14" s="38" t="s">
        <v>25</v>
      </c>
      <c r="H14" s="32" t="s">
        <v>58</v>
      </c>
      <c r="I14" s="26"/>
      <c r="J14" s="27"/>
      <c r="K14" s="40">
        <v>833.1</v>
      </c>
      <c r="L14" s="40">
        <f t="shared" si="0"/>
        <v>3332.4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1842847</v>
      </c>
      <c r="C15" s="30">
        <v>1842847</v>
      </c>
      <c r="D15" s="31" t="s">
        <v>50</v>
      </c>
      <c r="E15" s="28" t="s">
        <v>34</v>
      </c>
      <c r="F15" s="48">
        <v>2</v>
      </c>
      <c r="G15" s="38" t="s">
        <v>25</v>
      </c>
      <c r="H15" s="32" t="s">
        <v>32</v>
      </c>
      <c r="I15" s="26"/>
      <c r="J15" s="27"/>
      <c r="K15" s="40">
        <v>623.54</v>
      </c>
      <c r="L15" s="40">
        <f t="shared" si="0"/>
        <v>1247.08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1325436</v>
      </c>
      <c r="C16" s="30" t="s">
        <v>51</v>
      </c>
      <c r="D16" s="31" t="s">
        <v>52</v>
      </c>
      <c r="E16" s="28" t="s">
        <v>57</v>
      </c>
      <c r="F16" s="48">
        <v>1</v>
      </c>
      <c r="G16" s="38" t="s">
        <v>25</v>
      </c>
      <c r="H16" s="32" t="s">
        <v>58</v>
      </c>
      <c r="I16" s="26"/>
      <c r="J16" s="27"/>
      <c r="K16" s="40">
        <v>2296.43</v>
      </c>
      <c r="L16" s="40">
        <f t="shared" si="0"/>
        <v>2296.43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1847667</v>
      </c>
      <c r="C17" s="30" t="s">
        <v>53</v>
      </c>
      <c r="D17" s="31" t="s">
        <v>54</v>
      </c>
      <c r="E17" s="28" t="s">
        <v>34</v>
      </c>
      <c r="F17" s="48">
        <v>2</v>
      </c>
      <c r="G17" s="38" t="s">
        <v>25</v>
      </c>
      <c r="H17" s="32" t="s">
        <v>32</v>
      </c>
      <c r="I17" s="26"/>
      <c r="J17" s="27"/>
      <c r="K17" s="40">
        <v>19401.32</v>
      </c>
      <c r="L17" s="40">
        <f t="shared" si="0"/>
        <v>38802.64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1847667</v>
      </c>
      <c r="C18" s="30" t="s">
        <v>53</v>
      </c>
      <c r="D18" s="31" t="s">
        <v>54</v>
      </c>
      <c r="E18" s="28" t="s">
        <v>34</v>
      </c>
      <c r="F18" s="48">
        <v>1</v>
      </c>
      <c r="G18" s="38" t="s">
        <v>25</v>
      </c>
      <c r="H18" s="32" t="s">
        <v>32</v>
      </c>
      <c r="I18" s="26"/>
      <c r="J18" s="27"/>
      <c r="K18" s="40">
        <v>19401.32</v>
      </c>
      <c r="L18" s="40">
        <f t="shared" si="0"/>
        <v>19401.32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1371038</v>
      </c>
      <c r="C19" s="30" t="s">
        <v>55</v>
      </c>
      <c r="D19" s="31" t="s">
        <v>56</v>
      </c>
      <c r="E19" s="28" t="s">
        <v>34</v>
      </c>
      <c r="F19" s="48">
        <v>2</v>
      </c>
      <c r="G19" s="38" t="s">
        <v>25</v>
      </c>
      <c r="H19" s="32" t="s">
        <v>58</v>
      </c>
      <c r="I19" s="26"/>
      <c r="J19" s="27"/>
      <c r="K19" s="40">
        <v>10353.02</v>
      </c>
      <c r="L19" s="40">
        <f t="shared" si="0"/>
        <v>20706.04</v>
      </c>
      <c r="M19" s="39"/>
      <c r="N19" s="20"/>
      <c r="O19" s="9"/>
      <c r="P19" s="2"/>
      <c r="Q19" s="2"/>
    </row>
    <row r="20" spans="1:17" s="4" customFormat="1" ht="16.5" customHeight="1">
      <c r="A20" s="21"/>
      <c r="B20" s="22"/>
      <c r="C20" s="22"/>
      <c r="D20" s="22"/>
      <c r="E20" s="22"/>
      <c r="F20" s="22"/>
      <c r="G20" s="24"/>
      <c r="H20" s="22"/>
      <c r="I20" s="22"/>
      <c r="J20" s="22"/>
      <c r="K20" s="33" t="s">
        <v>2</v>
      </c>
      <c r="L20" s="34">
        <f>SUM(L8:L19)</f>
        <v>188203.04</v>
      </c>
      <c r="M20" s="36"/>
      <c r="N20" s="36"/>
      <c r="O20" s="15" t="s">
        <v>19</v>
      </c>
      <c r="P20" s="2"/>
      <c r="Q20" s="2"/>
    </row>
    <row r="21" spans="1:15" ht="25.5" customHeight="1">
      <c r="A21" s="61" t="s">
        <v>18</v>
      </c>
      <c r="B21" s="63"/>
      <c r="C21" s="63"/>
      <c r="D21" s="63"/>
      <c r="E21" s="63"/>
      <c r="F21" s="63"/>
      <c r="G21" s="63"/>
      <c r="H21" s="63"/>
      <c r="I21" s="23"/>
      <c r="J21" s="23"/>
      <c r="K21" s="23"/>
      <c r="L21" s="42">
        <f>ROUND(L20*1.2,2)</f>
        <v>225843.65</v>
      </c>
      <c r="M21" s="37"/>
      <c r="N21" s="37"/>
      <c r="O21" s="14" t="s">
        <v>30</v>
      </c>
    </row>
    <row r="22" spans="1:17" s="7" customFormat="1" ht="32.25" customHeight="1">
      <c r="A22" s="66" t="s">
        <v>1</v>
      </c>
      <c r="B22" s="66"/>
      <c r="C22" s="66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"/>
      <c r="Q22" s="2"/>
    </row>
    <row r="23" spans="1:15" ht="15.75" customHeight="1">
      <c r="A23" s="65" t="s">
        <v>6</v>
      </c>
      <c r="B23" s="65"/>
      <c r="C23" s="65"/>
      <c r="D23" s="6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 customHeight="1">
      <c r="A24" s="65" t="s">
        <v>7</v>
      </c>
      <c r="B24" s="65"/>
      <c r="C24" s="65"/>
      <c r="D24" s="6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.75" customHeight="1">
      <c r="A25" s="65" t="s">
        <v>33</v>
      </c>
      <c r="B25" s="65"/>
      <c r="C25" s="65"/>
      <c r="D25" s="6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8" ht="60" customHeight="1">
      <c r="A26" s="65" t="s">
        <v>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R26" s="16"/>
    </row>
    <row r="27" spans="1:14" ht="28.5" customHeight="1">
      <c r="A27" s="64" t="s">
        <v>20</v>
      </c>
      <c r="B27" s="64"/>
      <c r="C27" s="64"/>
      <c r="D27" s="64"/>
      <c r="E27" s="64"/>
      <c r="F27" s="17"/>
      <c r="G27" s="18"/>
      <c r="H27" s="18"/>
      <c r="I27" s="3"/>
      <c r="J27" s="18" t="s">
        <v>21</v>
      </c>
      <c r="K27" s="19"/>
      <c r="L27" s="19"/>
      <c r="M27" s="19"/>
      <c r="N27" s="19"/>
    </row>
    <row r="28" spans="1:14" ht="28.5" customHeight="1">
      <c r="A28" s="59" t="s">
        <v>22</v>
      </c>
      <c r="B28" s="59" t="s">
        <v>23</v>
      </c>
      <c r="C28" s="59"/>
      <c r="D28" s="59"/>
      <c r="E28" s="59"/>
      <c r="F28" s="60" t="s">
        <v>24</v>
      </c>
      <c r="G28" s="60"/>
      <c r="H28" s="60"/>
      <c r="I28" s="3"/>
      <c r="J28" s="19"/>
      <c r="K28" s="19"/>
      <c r="L28" s="19"/>
      <c r="M28" s="19"/>
      <c r="N28" s="19"/>
    </row>
    <row r="29" spans="4:15" ht="15">
      <c r="D29" s="3"/>
      <c r="E29" s="6"/>
      <c r="F29" s="3"/>
      <c r="G29" s="3"/>
      <c r="H29" s="3"/>
      <c r="I29" s="3"/>
      <c r="J29" s="3"/>
      <c r="K29" s="3"/>
      <c r="L29" s="3"/>
      <c r="M29" s="3"/>
      <c r="N29" s="3"/>
      <c r="O29" s="7"/>
    </row>
  </sheetData>
  <sheetProtection/>
  <autoFilter ref="A7:O28"/>
  <mergeCells count="26">
    <mergeCell ref="A2:O2"/>
    <mergeCell ref="A1:O1"/>
    <mergeCell ref="A24:D24"/>
    <mergeCell ref="A25:D25"/>
    <mergeCell ref="A23:D23"/>
    <mergeCell ref="B5:B6"/>
    <mergeCell ref="J5:J6"/>
    <mergeCell ref="L4:L6"/>
    <mergeCell ref="B4:J4"/>
    <mergeCell ref="N4:N6"/>
    <mergeCell ref="A28:E28"/>
    <mergeCell ref="F28:H28"/>
    <mergeCell ref="F5:F6"/>
    <mergeCell ref="I5:I6"/>
    <mergeCell ref="G5:H5"/>
    <mergeCell ref="C5:C6"/>
    <mergeCell ref="A21:H21"/>
    <mergeCell ref="A27:E27"/>
    <mergeCell ref="A26:O26"/>
    <mergeCell ref="A22:C22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2021-11-08T10:22:56Z</dcterms:modified>
  <cp:category/>
  <cp:version/>
  <cp:contentType/>
  <cp:contentStatus/>
</cp:coreProperties>
</file>