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'РНХн'!$A$7:$O$27</definedName>
    <definedName name="_xlnm.Print_Area" localSheetId="0">'РНХн'!$A$1:$O$27</definedName>
  </definedNames>
  <calcPr fullCalcOnLoad="1"/>
</workbook>
</file>

<file path=xl/sharedStrings.xml><?xml version="1.0" encoding="utf-8"?>
<sst xmlns="http://schemas.openxmlformats.org/spreadsheetml/2006/main" count="78" uniqueCount="48">
  <si>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</si>
  <si>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</si>
  <si>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</si>
  <si>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</si>
  <si>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</si>
  <si>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</si>
  <si>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</si>
  <si>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</si>
  <si>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</si>
  <si>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</si>
  <si>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</si>
  <si>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</si>
  <si>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</si>
  <si>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</si>
  <si>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</si>
  <si>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</si>
  <si>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</si>
  <si>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</si>
  <si>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</si>
  <si>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</si>
  <si>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</si>
  <si>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</si>
  <si>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</si>
  <si>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</si>
  <si>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</si>
  <si>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</si>
  <si>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</si>
  <si>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</si>
  <si>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</si>
  <si>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</si>
  <si>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</si>
  <si>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</si>
  <si>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</si>
  <si>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М</t>
  </si>
  <si>
    <t>ЦентрСклад 95</t>
  </si>
  <si>
    <t>Кабель КПМСЭКВГ-внг(А)-FRLS 2х2х0,5</t>
  </si>
  <si>
    <t>Кабель КПСЭнг(А)-FRLS 1х2х0,5</t>
  </si>
  <si>
    <t>Кабель КПСЭнг(А)-FRLS 2х2х0,5</t>
  </si>
  <si>
    <t>Кабель КПСЭнг-FRHF 1х2х0,5</t>
  </si>
  <si>
    <t>Кабель КУИН нг 2х2х1,5 ВЭ</t>
  </si>
  <si>
    <t>Кабель КУИН нг 3х1,0 ВЭ</t>
  </si>
  <si>
    <t>Кабель КУИН нг 5х1,0 ВЭ</t>
  </si>
  <si>
    <t>Кабель КУИН нг 6х2х1,0 ЭВЭ</t>
  </si>
  <si>
    <t>Кабель КУИН нг(А)-FRLS 7х2х1,0 ВЭм-ХЛ</t>
  </si>
  <si>
    <t>Кабель КУИН нг(А)-LS 6х2х1,5 ЭВ</t>
  </si>
  <si>
    <t>Кабель Соббит-КВнг 10х(2х1,0)э</t>
  </si>
  <si>
    <t>ЦентрСкл38Прибор</t>
  </si>
  <si>
    <t>Лот № 2021/11-33 - Кабель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</si>
</sst>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1982056</v>
      </c>
      <c r="C8" s="30">
        <v>1982056</v>
      </c>
      <c r="D8" s="31" t="s">
        <v>35</v>
      </c>
      <c r="E8" s="28" t="s">
        <v>33</v>
      </c>
      <c r="F8" s="48">
        <v>1251.04</v>
      </c>
      <c r="G8" s="38" t="s">
        <v>25</v>
      </c>
      <c r="H8" s="32" t="s">
        <v>34</v>
      </c>
      <c r="I8" s="26"/>
      <c r="J8" s="27"/>
      <c r="K8" s="40">
        <v>63.29</v>
      </c>
      <c r="L8" s="40">
        <f>ROUND(K8*F8,2)</f>
        <v>79178.32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1393174</v>
      </c>
      <c r="C9" s="30">
        <v>1393174</v>
      </c>
      <c r="D9" s="31" t="s">
        <v>36</v>
      </c>
      <c r="E9" s="28" t="s">
        <v>33</v>
      </c>
      <c r="F9" s="48">
        <v>131</v>
      </c>
      <c r="G9" s="38" t="s">
        <v>25</v>
      </c>
      <c r="H9" s="32" t="s">
        <v>46</v>
      </c>
      <c r="I9" s="26"/>
      <c r="J9" s="27"/>
      <c r="K9" s="40">
        <v>2.67</v>
      </c>
      <c r="L9" s="40">
        <f aca="true" t="shared" si="0" ref="L9:L18">ROUND(K9*F9,2)</f>
        <v>349.77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1396351</v>
      </c>
      <c r="C10" s="30">
        <v>1396351</v>
      </c>
      <c r="D10" s="31" t="s">
        <v>37</v>
      </c>
      <c r="E10" s="28" t="s">
        <v>33</v>
      </c>
      <c r="F10" s="48">
        <v>20</v>
      </c>
      <c r="G10" s="38" t="s">
        <v>25</v>
      </c>
      <c r="H10" s="32" t="s">
        <v>46</v>
      </c>
      <c r="I10" s="26"/>
      <c r="J10" s="27"/>
      <c r="K10" s="40">
        <v>5.04</v>
      </c>
      <c r="L10" s="40">
        <f t="shared" si="0"/>
        <v>100.8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1407244</v>
      </c>
      <c r="C11" s="30">
        <v>141021</v>
      </c>
      <c r="D11" s="31" t="s">
        <v>38</v>
      </c>
      <c r="E11" s="28" t="s">
        <v>33</v>
      </c>
      <c r="F11" s="48">
        <v>45</v>
      </c>
      <c r="G11" s="38" t="s">
        <v>25</v>
      </c>
      <c r="H11" s="32" t="s">
        <v>34</v>
      </c>
      <c r="I11" s="26"/>
      <c r="J11" s="27"/>
      <c r="K11" s="40">
        <v>9.94</v>
      </c>
      <c r="L11" s="40">
        <f t="shared" si="0"/>
        <v>447.3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1340505</v>
      </c>
      <c r="C12" s="30">
        <v>140877</v>
      </c>
      <c r="D12" s="31" t="s">
        <v>39</v>
      </c>
      <c r="E12" s="28" t="s">
        <v>33</v>
      </c>
      <c r="F12" s="48">
        <v>99</v>
      </c>
      <c r="G12" s="38" t="s">
        <v>25</v>
      </c>
      <c r="H12" s="32" t="s">
        <v>34</v>
      </c>
      <c r="I12" s="26"/>
      <c r="J12" s="27"/>
      <c r="K12" s="40">
        <v>34.23</v>
      </c>
      <c r="L12" s="40">
        <f t="shared" si="0"/>
        <v>3388.77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1340502</v>
      </c>
      <c r="C13" s="30">
        <v>140866</v>
      </c>
      <c r="D13" s="31" t="s">
        <v>40</v>
      </c>
      <c r="E13" s="28" t="s">
        <v>33</v>
      </c>
      <c r="F13" s="48">
        <v>56</v>
      </c>
      <c r="G13" s="38" t="s">
        <v>25</v>
      </c>
      <c r="H13" s="32" t="s">
        <v>34</v>
      </c>
      <c r="I13" s="26"/>
      <c r="J13" s="27"/>
      <c r="K13" s="40">
        <v>19.51</v>
      </c>
      <c r="L13" s="40">
        <f t="shared" si="0"/>
        <v>1092.56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1340501</v>
      </c>
      <c r="C14" s="30">
        <v>140868</v>
      </c>
      <c r="D14" s="31" t="s">
        <v>41</v>
      </c>
      <c r="E14" s="28" t="s">
        <v>33</v>
      </c>
      <c r="F14" s="48">
        <v>52</v>
      </c>
      <c r="G14" s="38" t="s">
        <v>25</v>
      </c>
      <c r="H14" s="32" t="s">
        <v>34</v>
      </c>
      <c r="I14" s="26"/>
      <c r="J14" s="27"/>
      <c r="K14" s="40">
        <v>27.14</v>
      </c>
      <c r="L14" s="40">
        <f t="shared" si="0"/>
        <v>1411.28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1255551</v>
      </c>
      <c r="C15" s="30">
        <v>141607</v>
      </c>
      <c r="D15" s="31" t="s">
        <v>42</v>
      </c>
      <c r="E15" s="28" t="s">
        <v>33</v>
      </c>
      <c r="F15" s="48">
        <v>110</v>
      </c>
      <c r="G15" s="38" t="s">
        <v>25</v>
      </c>
      <c r="H15" s="32" t="s">
        <v>34</v>
      </c>
      <c r="I15" s="26"/>
      <c r="J15" s="27"/>
      <c r="K15" s="40">
        <v>112.56</v>
      </c>
      <c r="L15" s="40">
        <f t="shared" si="0"/>
        <v>12381.6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1610432</v>
      </c>
      <c r="C16" s="30">
        <v>141614</v>
      </c>
      <c r="D16" s="31" t="s">
        <v>43</v>
      </c>
      <c r="E16" s="28" t="s">
        <v>33</v>
      </c>
      <c r="F16" s="48">
        <v>335</v>
      </c>
      <c r="G16" s="38" t="s">
        <v>25</v>
      </c>
      <c r="H16" s="32" t="s">
        <v>34</v>
      </c>
      <c r="I16" s="26"/>
      <c r="J16" s="27"/>
      <c r="K16" s="40">
        <v>216.25</v>
      </c>
      <c r="L16" s="40">
        <f t="shared" si="0"/>
        <v>72443.75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1791846</v>
      </c>
      <c r="C17" s="30">
        <v>141609</v>
      </c>
      <c r="D17" s="31" t="s">
        <v>44</v>
      </c>
      <c r="E17" s="28" t="s">
        <v>33</v>
      </c>
      <c r="F17" s="48">
        <v>200</v>
      </c>
      <c r="G17" s="38" t="s">
        <v>25</v>
      </c>
      <c r="H17" s="32" t="s">
        <v>34</v>
      </c>
      <c r="I17" s="26"/>
      <c r="J17" s="27"/>
      <c r="K17" s="40">
        <v>146.75</v>
      </c>
      <c r="L17" s="40">
        <f t="shared" si="0"/>
        <v>29350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1504041</v>
      </c>
      <c r="C18" s="30">
        <v>140821</v>
      </c>
      <c r="D18" s="31" t="s">
        <v>45</v>
      </c>
      <c r="E18" s="28" t="s">
        <v>33</v>
      </c>
      <c r="F18" s="48">
        <v>100</v>
      </c>
      <c r="G18" s="38" t="s">
        <v>25</v>
      </c>
      <c r="H18" s="32" t="s">
        <v>34</v>
      </c>
      <c r="I18" s="26"/>
      <c r="J18" s="27"/>
      <c r="K18" s="40">
        <v>218.02</v>
      </c>
      <c r="L18" s="40">
        <f t="shared" si="0"/>
        <v>21802</v>
      </c>
      <c r="M18" s="39"/>
      <c r="N18" s="20"/>
      <c r="O18" s="9"/>
      <c r="P18" s="2"/>
      <c r="Q18" s="2"/>
    </row>
    <row r="19" spans="1:17" s="4" customFormat="1" ht="16.5" customHeight="1">
      <c r="A19" s="21"/>
      <c r="B19" s="22"/>
      <c r="C19" s="22"/>
      <c r="D19" s="22"/>
      <c r="E19" s="22"/>
      <c r="F19" s="22"/>
      <c r="G19" s="24"/>
      <c r="H19" s="22"/>
      <c r="I19" s="22"/>
      <c r="J19" s="22"/>
      <c r="K19" s="33" t="s">
        <v>2</v>
      </c>
      <c r="L19" s="34">
        <f>SUM(L8:L18)</f>
        <v>221946.15000000002</v>
      </c>
      <c r="M19" s="36"/>
      <c r="N19" s="36"/>
      <c r="O19" s="15" t="s">
        <v>19</v>
      </c>
      <c r="P19" s="2"/>
      <c r="Q19" s="2"/>
    </row>
    <row r="20" spans="1:15" ht="25.5" customHeight="1">
      <c r="A20" s="57" t="s">
        <v>18</v>
      </c>
      <c r="B20" s="58"/>
      <c r="C20" s="58"/>
      <c r="D20" s="58"/>
      <c r="E20" s="58"/>
      <c r="F20" s="58"/>
      <c r="G20" s="58"/>
      <c r="H20" s="58"/>
      <c r="I20" s="23"/>
      <c r="J20" s="23"/>
      <c r="K20" s="23"/>
      <c r="L20" s="42">
        <f>ROUND(L19*1.2,2)</f>
        <v>266335.38</v>
      </c>
      <c r="M20" s="37"/>
      <c r="N20" s="37"/>
      <c r="O20" s="14" t="s">
        <v>30</v>
      </c>
    </row>
    <row r="21" spans="1:17" s="7" customFormat="1" ht="32.25" customHeight="1">
      <c r="A21" s="64" t="s">
        <v>1</v>
      </c>
      <c r="B21" s="64"/>
      <c r="C21" s="64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"/>
      <c r="Q21" s="2"/>
    </row>
    <row r="22" spans="1:15" ht="15.75" customHeight="1">
      <c r="A22" s="51" t="s">
        <v>6</v>
      </c>
      <c r="B22" s="51"/>
      <c r="C22" s="51"/>
      <c r="D22" s="51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 customHeight="1">
      <c r="A23" s="51" t="s">
        <v>7</v>
      </c>
      <c r="B23" s="51"/>
      <c r="C23" s="51"/>
      <c r="D23" s="5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 customHeight="1">
      <c r="A24" s="51" t="s">
        <v>32</v>
      </c>
      <c r="B24" s="51"/>
      <c r="C24" s="51"/>
      <c r="D24" s="5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8" ht="60" customHeight="1">
      <c r="A25" s="51" t="s">
        <v>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R25" s="16"/>
    </row>
    <row r="26" spans="1:14" ht="28.5" customHeight="1">
      <c r="A26" s="63" t="s">
        <v>20</v>
      </c>
      <c r="B26" s="63"/>
      <c r="C26" s="63"/>
      <c r="D26" s="63"/>
      <c r="E26" s="63"/>
      <c r="F26" s="17"/>
      <c r="G26" s="18"/>
      <c r="H26" s="18"/>
      <c r="I26" s="3"/>
      <c r="J26" s="18" t="s">
        <v>21</v>
      </c>
      <c r="K26" s="19"/>
      <c r="L26" s="19"/>
      <c r="M26" s="19"/>
      <c r="N26" s="19"/>
    </row>
    <row r="27" spans="1:14" ht="28.5" customHeight="1">
      <c r="A27" s="61" t="s">
        <v>22</v>
      </c>
      <c r="B27" s="61" t="s">
        <v>23</v>
      </c>
      <c r="C27" s="61"/>
      <c r="D27" s="61"/>
      <c r="E27" s="61"/>
      <c r="F27" s="62" t="s">
        <v>24</v>
      </c>
      <c r="G27" s="62"/>
      <c r="H27" s="62"/>
      <c r="I27" s="3"/>
      <c r="J27" s="19"/>
      <c r="K27" s="19"/>
      <c r="L27" s="19"/>
      <c r="M27" s="19"/>
      <c r="N27" s="19"/>
    </row>
    <row r="28" spans="4:15" ht="15">
      <c r="D28" s="3"/>
      <c r="E28" s="6"/>
      <c r="F28" s="3"/>
      <c r="G28" s="3"/>
      <c r="H28" s="3"/>
      <c r="I28" s="3"/>
      <c r="J28" s="3"/>
      <c r="K28" s="3"/>
      <c r="L28" s="3"/>
      <c r="M28" s="3"/>
      <c r="N28" s="3"/>
      <c r="O28" s="7"/>
    </row>
  </sheetData>
  <sheetProtection/>
  <autoFilter ref="A7:O27"/>
  <mergeCells count="26">
    <mergeCell ref="O4:O6"/>
    <mergeCell ref="E5:E6"/>
    <mergeCell ref="M4:M6"/>
    <mergeCell ref="D5:D6"/>
    <mergeCell ref="A4:A6"/>
    <mergeCell ref="K4:K6"/>
    <mergeCell ref="A27:E27"/>
    <mergeCell ref="F27:H27"/>
    <mergeCell ref="F5:F6"/>
    <mergeCell ref="I5:I6"/>
    <mergeCell ref="G5:H5"/>
    <mergeCell ref="C5:C6"/>
    <mergeCell ref="A20:H20"/>
    <mergeCell ref="A26:E26"/>
    <mergeCell ref="A25:O25"/>
    <mergeCell ref="A21:C21"/>
    <mergeCell ref="A2:O2"/>
    <mergeCell ref="A1:O1"/>
    <mergeCell ref="A23:D23"/>
    <mergeCell ref="A24:D24"/>
    <mergeCell ref="A22:D2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2021-11-08T11:39:49Z</dcterms:modified>
  <cp:category/>
  <cp:version/>
  <cp:contentType/>
  <cp:contentStatus/>
</cp:coreProperties>
</file>