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'РНХн'!$A$7:$P$83</definedName>
    <definedName name="_xlnm.Print_Area" localSheetId="0">'РНХн'!$A$1:$P$83</definedName>
  </definedNames>
  <calcPr fullCalcOnLoad="1"/>
</workbook>
</file>

<file path=xl/sharedStrings.xml><?xml version="1.0" encoding="utf-8"?>
<sst xmlns="http://schemas.openxmlformats.org/spreadsheetml/2006/main" count="314" uniqueCount="116">
  <si>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</si>
  <si>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</si>
  <si>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</si>
  <si>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</si>
  <si>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</si>
  <si>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</si>
  <si>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</si>
  <si>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</si>
  <si>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</si>
  <si>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</si>
  <si>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</si>
  <si>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</si>
  <si>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</si>
  <si>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</si>
  <si>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</si>
  <si>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</si>
  <si>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</si>
  <si>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</si>
  <si>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</si>
  <si>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</si>
  <si>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</si>
  <si>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</si>
  <si>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</si>
  <si>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</si>
  <si>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</si>
  <si>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</si>
  <si>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</si>
  <si>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</si>
  <si>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</si>
  <si>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</si>
  <si>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</si>
  <si>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</si>
  <si>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ШТ</t>
  </si>
  <si>
    <t>КМП</t>
  </si>
  <si>
    <t>3. Лот делимый</t>
  </si>
  <si>
    <t>ЦентрСклад 80</t>
  </si>
  <si>
    <t>Предлагаемое количество покупателем</t>
  </si>
  <si>
    <t>371473</t>
  </si>
  <si>
    <t>371431</t>
  </si>
  <si>
    <t>371415</t>
  </si>
  <si>
    <t>371418</t>
  </si>
  <si>
    <t>371464</t>
  </si>
  <si>
    <t>ТРАСФОРМАТОРНАЯ ПОДСТАНЦИЯ 2КТП-630/6/0,4</t>
  </si>
  <si>
    <t>ЕМКОСТЬ  1М3 С ЭЛЕКТРООБОГРЕВОМ</t>
  </si>
  <si>
    <t>ШКАФ ТЕРИСТОРНЫЙ ШТ-6-220В</t>
  </si>
  <si>
    <t>ШКАФТЕРИСТОРНЫЙ ШТ-6-220в-230-Д-RS485</t>
  </si>
  <si>
    <t>ЗАПОРНО РЕГУЛИРУЮЩАЯ И К.И. АРМАТУРА</t>
  </si>
  <si>
    <t>371438</t>
  </si>
  <si>
    <t>371414</t>
  </si>
  <si>
    <t>371570</t>
  </si>
  <si>
    <t>ВЕНТИЛЯТОРНАЯ УСТАНОВКА ВЦ 14-46</t>
  </si>
  <si>
    <t>ПОСТ УПРАВЛЕНИЯ КРАНОМ пк 1129,00,000</t>
  </si>
  <si>
    <t>ЧАСТОТНЫЙ ПРЕОБРАЗОВАТЕЛЬ*</t>
  </si>
  <si>
    <t>КОНДЕНСАТОР ПАРОВ БИТУМА</t>
  </si>
  <si>
    <t>КОРОБКА СОЕДИНИТЕЛЬНАЯ ЗОНЫ</t>
  </si>
  <si>
    <t>КРАН КП-150 РУЧНОЙ В К-ТЕ С НАГРЕВАТЕЛЕМ</t>
  </si>
  <si>
    <t>НАГРЕВАТЕЛЬ ТРУБОПРОВОДАДу150-450Т№1</t>
  </si>
  <si>
    <t>ШКАФ ПИТАНИЯ НАСОСНОЙ УСТАНОВКИ</t>
  </si>
  <si>
    <t>НАГРЕВАТЕЛЬ  НР 8880-5600</t>
  </si>
  <si>
    <t>ПРИВОД К КП-100</t>
  </si>
  <si>
    <t>ФИЛЬТР В КОМПЛЕКТЕ С ЭЛЕКТРООБОГРЕВАТЕЛЕМ</t>
  </si>
  <si>
    <t>ШКАФ РАСПРЕДЕЛИТЕЛЬНЫЙ *</t>
  </si>
  <si>
    <t>КРАН КП-100 - Е</t>
  </si>
  <si>
    <t>Термлпреобразователь  ТХАУ-МЕТРАН 271-02-1125мм-1,0%-Н10-(0...600С)-4-20-У1.1-ГП</t>
  </si>
  <si>
    <t>ЗЛЕКТРООБОГРЕВ НАСОСА пк 4300,00,000</t>
  </si>
  <si>
    <t>ПОСТ УПРАВЛЕНИЯ НАСОСОМ</t>
  </si>
  <si>
    <t>НАГРЕВАТЕЛЬ 100-450№1</t>
  </si>
  <si>
    <t>НАГРЕВАТЕЛЬ 100-450 №1Т</t>
  </si>
  <si>
    <t>НАГРЕВАТЕЛЬ 250-450№1</t>
  </si>
  <si>
    <t>НАГРЕВАТЕЛЬ 250-450№1Т</t>
  </si>
  <si>
    <t>НАГРЕВАТЕЛЬ * 100-1850 №1Т</t>
  </si>
  <si>
    <t>ПАРОГЕНЕРАТОР В К-ТЕ С ПОСТОМ УПРАВЛЕНИЯ</t>
  </si>
  <si>
    <t>ДАТЧИК УРОВНЯ</t>
  </si>
  <si>
    <t>СМЕСИТЕЛЬ  4 ящика</t>
  </si>
  <si>
    <t>ЭЛЕКТРООБОГРЕВ НАСОСА*</t>
  </si>
  <si>
    <t>ШКАФ РАСПРЕДЕЛИТЕЛЬНЫЙ (КРАНА)</t>
  </si>
  <si>
    <t>ТРАСФОРМАТОРНАЯ ПОДСТАНЦИЯ 2 КТП-400/60,4</t>
  </si>
  <si>
    <t>НАГРЕВАТЕЛЬ ТРУБОПРОВОДА Ду 150-450№1</t>
  </si>
  <si>
    <t>ДАТЧИК ДАВЛЕНИЯ 409-ДИ</t>
  </si>
  <si>
    <t>ДАТЧИК ТЕМПЕРАТУРЫ БИТУМА</t>
  </si>
  <si>
    <t>ШКАФ УДАЛЕННОГО СБОРА КОМБЕНИРОВАННЫЙ №1</t>
  </si>
  <si>
    <t>ПОСТ УПРАВЛЕНИЯ НАСОСАМИ*</t>
  </si>
  <si>
    <t>371514</t>
  </si>
  <si>
    <t>371440</t>
  </si>
  <si>
    <t>ДАТЧИК РАСХОДА</t>
  </si>
  <si>
    <t>ШКАФ УДАЛЕННОГО СБОРА КОМБЕНИРОВАННЫЙ №2</t>
  </si>
  <si>
    <t>ШКАФ ТЕРРИСТОРНЫЙ ШТ-36-220в-25А-Д-RS485</t>
  </si>
  <si>
    <t>КОМБИНИРОВАННЫЙ ШКАФ УПРАВЛЕНИЯ</t>
  </si>
  <si>
    <t>6AV36071JC200AX1 ПАНЕЛЬ ОПЕРАТОРА ОР17/DP</t>
  </si>
  <si>
    <t>НАГРЕВАТЕЛЬ 100-1850№2</t>
  </si>
  <si>
    <t>НАГРЕВАТЕЛЬ  100-1850 №1</t>
  </si>
  <si>
    <t>НАГРЕВАТЕЛЬ 100-185И №2Т</t>
  </si>
  <si>
    <t>КРАН КП-100 РУЧНОЙ В КОМПЛЕКТЕ С НАГРЕВАТЕЛЕМ</t>
  </si>
  <si>
    <t>ТЯГОВЫЕ УСТРОЙСТВА  15 МЕСТ</t>
  </si>
  <si>
    <t>ПРЕОБРАЗОВАТЕЛЬ МИКРОМАСТЕР 440-55 кВт</t>
  </si>
  <si>
    <t>ТЕПЛООБМЕННИК ГУДРОН БИТУМ</t>
  </si>
  <si>
    <t>Вентиль 80х40 б/у</t>
  </si>
  <si>
    <t>Вентиль 80х16 б/у</t>
  </si>
  <si>
    <t>Трансформатор ТМПН 160/2200 б/у</t>
  </si>
  <si>
    <t>Розетка скрытой проводки РС10-002</t>
  </si>
  <si>
    <t>Светильник НСП43М-11-75УХЛ1 1ExdllCT6</t>
  </si>
  <si>
    <t>Светильник головной СГВА-2</t>
  </si>
  <si>
    <t>ТХАУ-Ех-3212 (0+1000 С) L=320 мм У1.1</t>
  </si>
  <si>
    <t>Насос шестеренный Geartec A90983851 NOV</t>
  </si>
  <si>
    <t>Смеситель ПР-2-300-25</t>
  </si>
  <si>
    <t>Датчик давления Caterpillar 265-7429</t>
  </si>
  <si>
    <t>Смеситель SUNFLOWER СМ-Т Янг-Классик</t>
  </si>
  <si>
    <t>Уровнемер радарный RTG 3960 REX</t>
  </si>
  <si>
    <t>Кран КПЛВ.491825.028-65 100х25 A эл/пр</t>
  </si>
  <si>
    <t>3702481</t>
  </si>
  <si>
    <t>Печь дожига Н-5103</t>
  </si>
  <si>
    <t>ЦентрСклад 36</t>
  </si>
  <si>
    <t>ЦентрСкл38Прибор</t>
  </si>
  <si>
    <t>ЦентрСклад 95</t>
  </si>
  <si>
    <t>ЦентрСклад 26</t>
  </si>
  <si>
    <t>Лот № 2021/11-51 - МТР с объекта НКС Битумная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</si>
</sst>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view="pageBreakPreview" zoomScaleSheetLayoutView="100" workbookViewId="0" topLeftCell="A73">
      <selection activeCell="K4" sqref="K4:K6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7"/>
      <c r="R1" s="47"/>
    </row>
    <row r="2" spans="1:18" ht="27" customHeight="1">
      <c r="A2" s="51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68" t="s">
        <v>0</v>
      </c>
      <c r="B4" s="59" t="s">
        <v>31</v>
      </c>
      <c r="C4" s="60"/>
      <c r="D4" s="60"/>
      <c r="E4" s="60"/>
      <c r="F4" s="60"/>
      <c r="G4" s="60"/>
      <c r="H4" s="60"/>
      <c r="I4" s="60"/>
      <c r="J4" s="61"/>
      <c r="K4" s="71" t="s">
        <v>27</v>
      </c>
      <c r="L4" s="56" t="s">
        <v>28</v>
      </c>
      <c r="M4" s="56" t="s">
        <v>36</v>
      </c>
      <c r="N4" s="54" t="s">
        <v>16</v>
      </c>
      <c r="O4" s="54" t="s">
        <v>17</v>
      </c>
      <c r="P4" s="67" t="s">
        <v>3</v>
      </c>
      <c r="Q4" s="46"/>
      <c r="R4" s="46"/>
    </row>
    <row r="5" spans="1:18" s="3" customFormat="1" ht="25.5" customHeight="1">
      <c r="A5" s="69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59" t="s">
        <v>11</v>
      </c>
      <c r="H5" s="61"/>
      <c r="I5" s="54" t="s">
        <v>12</v>
      </c>
      <c r="J5" s="54" t="s">
        <v>13</v>
      </c>
      <c r="K5" s="72"/>
      <c r="L5" s="57"/>
      <c r="M5" s="57"/>
      <c r="N5" s="62"/>
      <c r="O5" s="62"/>
      <c r="P5" s="62"/>
      <c r="Q5" s="16"/>
      <c r="R5" s="16"/>
    </row>
    <row r="6" spans="1:18" s="3" customFormat="1" ht="36.75" customHeight="1">
      <c r="A6" s="70"/>
      <c r="B6" s="55"/>
      <c r="C6" s="55"/>
      <c r="D6" s="55"/>
      <c r="E6" s="55"/>
      <c r="F6" s="55"/>
      <c r="G6" s="11" t="s">
        <v>4</v>
      </c>
      <c r="H6" s="11" t="s">
        <v>5</v>
      </c>
      <c r="I6" s="55"/>
      <c r="J6" s="55"/>
      <c r="K6" s="73"/>
      <c r="L6" s="58"/>
      <c r="M6" s="58"/>
      <c r="N6" s="55"/>
      <c r="O6" s="55"/>
      <c r="P6" s="55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1007224</v>
      </c>
      <c r="C8" s="30" t="s">
        <v>37</v>
      </c>
      <c r="D8" s="31" t="s">
        <v>42</v>
      </c>
      <c r="E8" s="28" t="s">
        <v>33</v>
      </c>
      <c r="F8" s="48">
        <v>1</v>
      </c>
      <c r="G8" s="38" t="s">
        <v>25</v>
      </c>
      <c r="H8" s="32" t="s">
        <v>111</v>
      </c>
      <c r="I8" s="26"/>
      <c r="J8" s="27"/>
      <c r="K8" s="40">
        <v>277828.04</v>
      </c>
      <c r="L8" s="40">
        <f>ROUND(K8*F8,2)</f>
        <v>277828.04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1019086</v>
      </c>
      <c r="C9" s="30" t="s">
        <v>38</v>
      </c>
      <c r="D9" s="31" t="s">
        <v>43</v>
      </c>
      <c r="E9" s="28" t="s">
        <v>32</v>
      </c>
      <c r="F9" s="48">
        <v>1</v>
      </c>
      <c r="G9" s="38" t="s">
        <v>25</v>
      </c>
      <c r="H9" s="32" t="s">
        <v>111</v>
      </c>
      <c r="I9" s="26"/>
      <c r="J9" s="27"/>
      <c r="K9" s="40">
        <v>73157.79</v>
      </c>
      <c r="L9" s="40">
        <f aca="true" t="shared" si="0" ref="L9:L72">ROUND(K9*F9,2)</f>
        <v>73157.79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1021147</v>
      </c>
      <c r="C10" s="30" t="s">
        <v>39</v>
      </c>
      <c r="D10" s="31" t="s">
        <v>44</v>
      </c>
      <c r="E10" s="28" t="s">
        <v>33</v>
      </c>
      <c r="F10" s="48">
        <v>1</v>
      </c>
      <c r="G10" s="38" t="s">
        <v>25</v>
      </c>
      <c r="H10" s="32" t="s">
        <v>111</v>
      </c>
      <c r="I10" s="26"/>
      <c r="J10" s="27"/>
      <c r="K10" s="40">
        <v>140590.31</v>
      </c>
      <c r="L10" s="40">
        <f t="shared" si="0"/>
        <v>140590.31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1021147</v>
      </c>
      <c r="C11" s="30" t="s">
        <v>40</v>
      </c>
      <c r="D11" s="31" t="s">
        <v>45</v>
      </c>
      <c r="E11" s="28" t="s">
        <v>33</v>
      </c>
      <c r="F11" s="48">
        <v>4</v>
      </c>
      <c r="G11" s="38" t="s">
        <v>25</v>
      </c>
      <c r="H11" s="32" t="s">
        <v>111</v>
      </c>
      <c r="I11" s="26"/>
      <c r="J11" s="27"/>
      <c r="K11" s="40">
        <v>140590.31</v>
      </c>
      <c r="L11" s="40">
        <f t="shared" si="0"/>
        <v>562361.24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1024177</v>
      </c>
      <c r="C12" s="30" t="s">
        <v>41</v>
      </c>
      <c r="D12" s="31" t="s">
        <v>46</v>
      </c>
      <c r="E12" s="28" t="s">
        <v>33</v>
      </c>
      <c r="F12" s="48">
        <v>1</v>
      </c>
      <c r="G12" s="38" t="s">
        <v>25</v>
      </c>
      <c r="H12" s="32" t="s">
        <v>111</v>
      </c>
      <c r="I12" s="26"/>
      <c r="J12" s="27"/>
      <c r="K12" s="40">
        <v>533139.61</v>
      </c>
      <c r="L12" s="40">
        <f t="shared" si="0"/>
        <v>533139.61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1041039</v>
      </c>
      <c r="C13" s="30" t="s">
        <v>47</v>
      </c>
      <c r="D13" s="31" t="s">
        <v>50</v>
      </c>
      <c r="E13" s="28" t="s">
        <v>32</v>
      </c>
      <c r="F13" s="48">
        <v>1</v>
      </c>
      <c r="G13" s="38" t="s">
        <v>25</v>
      </c>
      <c r="H13" s="32" t="s">
        <v>111</v>
      </c>
      <c r="I13" s="26"/>
      <c r="J13" s="27"/>
      <c r="K13" s="40">
        <v>7631.68</v>
      </c>
      <c r="L13" s="40">
        <f t="shared" si="0"/>
        <v>7631.68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1047761</v>
      </c>
      <c r="C14" s="30" t="s">
        <v>48</v>
      </c>
      <c r="D14" s="31" t="s">
        <v>51</v>
      </c>
      <c r="E14" s="28" t="s">
        <v>32</v>
      </c>
      <c r="F14" s="48">
        <v>18</v>
      </c>
      <c r="G14" s="38" t="s">
        <v>25</v>
      </c>
      <c r="H14" s="32" t="s">
        <v>111</v>
      </c>
      <c r="I14" s="26"/>
      <c r="J14" s="27"/>
      <c r="K14" s="40">
        <v>6620.65</v>
      </c>
      <c r="L14" s="40">
        <f t="shared" si="0"/>
        <v>119171.7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1067880</v>
      </c>
      <c r="C15" s="30" t="s">
        <v>49</v>
      </c>
      <c r="D15" s="31" t="s">
        <v>52</v>
      </c>
      <c r="E15" s="28" t="s">
        <v>32</v>
      </c>
      <c r="F15" s="48">
        <v>2</v>
      </c>
      <c r="G15" s="38" t="s">
        <v>25</v>
      </c>
      <c r="H15" s="32" t="s">
        <v>111</v>
      </c>
      <c r="I15" s="26"/>
      <c r="J15" s="27"/>
      <c r="K15" s="40">
        <v>37308.96</v>
      </c>
      <c r="L15" s="40">
        <f t="shared" si="0"/>
        <v>74617.92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1087467</v>
      </c>
      <c r="C16" s="30">
        <v>371401</v>
      </c>
      <c r="D16" s="31" t="s">
        <v>53</v>
      </c>
      <c r="E16" s="28" t="s">
        <v>32</v>
      </c>
      <c r="F16" s="48">
        <v>1</v>
      </c>
      <c r="G16" s="38" t="s">
        <v>25</v>
      </c>
      <c r="H16" s="32" t="s">
        <v>111</v>
      </c>
      <c r="I16" s="26"/>
      <c r="J16" s="27"/>
      <c r="K16" s="40">
        <v>229261.8</v>
      </c>
      <c r="L16" s="40">
        <f t="shared" si="0"/>
        <v>229261.8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1097526</v>
      </c>
      <c r="C17" s="30">
        <v>371406</v>
      </c>
      <c r="D17" s="31" t="s">
        <v>54</v>
      </c>
      <c r="E17" s="28" t="s">
        <v>32</v>
      </c>
      <c r="F17" s="48">
        <v>34</v>
      </c>
      <c r="G17" s="38" t="s">
        <v>25</v>
      </c>
      <c r="H17" s="32" t="s">
        <v>111</v>
      </c>
      <c r="I17" s="26"/>
      <c r="J17" s="27"/>
      <c r="K17" s="40">
        <v>8443.44</v>
      </c>
      <c r="L17" s="40">
        <f t="shared" si="0"/>
        <v>287076.96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1098120</v>
      </c>
      <c r="C18" s="30">
        <v>371417</v>
      </c>
      <c r="D18" s="31" t="s">
        <v>55</v>
      </c>
      <c r="E18" s="28" t="s">
        <v>33</v>
      </c>
      <c r="F18" s="48">
        <v>2</v>
      </c>
      <c r="G18" s="38" t="s">
        <v>25</v>
      </c>
      <c r="H18" s="32" t="s">
        <v>111</v>
      </c>
      <c r="I18" s="26"/>
      <c r="J18" s="27"/>
      <c r="K18" s="40">
        <v>16369.8</v>
      </c>
      <c r="L18" s="40">
        <f t="shared" si="0"/>
        <v>32739.6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1126110</v>
      </c>
      <c r="C19" s="30">
        <v>371566</v>
      </c>
      <c r="D19" s="31" t="s">
        <v>56</v>
      </c>
      <c r="E19" s="28" t="s">
        <v>32</v>
      </c>
      <c r="F19" s="48">
        <v>56</v>
      </c>
      <c r="G19" s="38" t="s">
        <v>25</v>
      </c>
      <c r="H19" s="32" t="s">
        <v>111</v>
      </c>
      <c r="I19" s="26"/>
      <c r="J19" s="27"/>
      <c r="K19" s="40">
        <v>5367.46</v>
      </c>
      <c r="L19" s="40">
        <f t="shared" si="0"/>
        <v>300577.76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1237730</v>
      </c>
      <c r="C20" s="30">
        <v>371427</v>
      </c>
      <c r="D20" s="31" t="s">
        <v>57</v>
      </c>
      <c r="E20" s="28" t="s">
        <v>32</v>
      </c>
      <c r="F20" s="48">
        <v>4</v>
      </c>
      <c r="G20" s="38" t="s">
        <v>25</v>
      </c>
      <c r="H20" s="32" t="s">
        <v>111</v>
      </c>
      <c r="I20" s="26"/>
      <c r="J20" s="27"/>
      <c r="K20" s="40">
        <v>71586.71</v>
      </c>
      <c r="L20" s="40">
        <f t="shared" si="0"/>
        <v>286346.84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1292618</v>
      </c>
      <c r="C21" s="30">
        <v>371292</v>
      </c>
      <c r="D21" s="31" t="s">
        <v>58</v>
      </c>
      <c r="E21" s="28" t="s">
        <v>32</v>
      </c>
      <c r="F21" s="48">
        <v>192</v>
      </c>
      <c r="G21" s="38" t="s">
        <v>25</v>
      </c>
      <c r="H21" s="32" t="s">
        <v>111</v>
      </c>
      <c r="I21" s="26"/>
      <c r="J21" s="27"/>
      <c r="K21" s="40">
        <v>4477.81</v>
      </c>
      <c r="L21" s="40">
        <f t="shared" si="0"/>
        <v>859739.52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1300333</v>
      </c>
      <c r="C22" s="30">
        <v>371494</v>
      </c>
      <c r="D22" s="31" t="s">
        <v>59</v>
      </c>
      <c r="E22" s="28" t="s">
        <v>32</v>
      </c>
      <c r="F22" s="48">
        <v>29</v>
      </c>
      <c r="G22" s="38" t="s">
        <v>25</v>
      </c>
      <c r="H22" s="32" t="s">
        <v>111</v>
      </c>
      <c r="I22" s="26"/>
      <c r="J22" s="27"/>
      <c r="K22" s="40">
        <v>8114.36</v>
      </c>
      <c r="L22" s="40">
        <f t="shared" si="0"/>
        <v>235316.44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1320509</v>
      </c>
      <c r="C23" s="30">
        <v>371330</v>
      </c>
      <c r="D23" s="31" t="s">
        <v>60</v>
      </c>
      <c r="E23" s="28" t="s">
        <v>32</v>
      </c>
      <c r="F23" s="48">
        <v>1</v>
      </c>
      <c r="G23" s="38" t="s">
        <v>25</v>
      </c>
      <c r="H23" s="32" t="s">
        <v>111</v>
      </c>
      <c r="I23" s="26"/>
      <c r="J23" s="27"/>
      <c r="K23" s="40">
        <v>35141.02</v>
      </c>
      <c r="L23" s="40">
        <f t="shared" si="0"/>
        <v>35141.02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1341873</v>
      </c>
      <c r="C24" s="30">
        <v>371419</v>
      </c>
      <c r="D24" s="31" t="s">
        <v>61</v>
      </c>
      <c r="E24" s="28" t="s">
        <v>32</v>
      </c>
      <c r="F24" s="48">
        <v>1</v>
      </c>
      <c r="G24" s="38" t="s">
        <v>25</v>
      </c>
      <c r="H24" s="32" t="s">
        <v>111</v>
      </c>
      <c r="I24" s="26"/>
      <c r="J24" s="27"/>
      <c r="K24" s="40">
        <v>63636.68</v>
      </c>
      <c r="L24" s="40">
        <f t="shared" si="0"/>
        <v>63636.68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1366534</v>
      </c>
      <c r="C25" s="30">
        <v>371332</v>
      </c>
      <c r="D25" s="31" t="s">
        <v>62</v>
      </c>
      <c r="E25" s="28" t="s">
        <v>32</v>
      </c>
      <c r="F25" s="48">
        <v>26</v>
      </c>
      <c r="G25" s="38" t="s">
        <v>25</v>
      </c>
      <c r="H25" s="32" t="s">
        <v>111</v>
      </c>
      <c r="I25" s="26"/>
      <c r="J25" s="27"/>
      <c r="K25" s="40">
        <v>14015.71</v>
      </c>
      <c r="L25" s="40">
        <f t="shared" si="0"/>
        <v>364408.46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1378167</v>
      </c>
      <c r="C26" s="30">
        <v>280287</v>
      </c>
      <c r="D26" s="31" t="s">
        <v>63</v>
      </c>
      <c r="E26" s="28" t="s">
        <v>32</v>
      </c>
      <c r="F26" s="48">
        <v>1</v>
      </c>
      <c r="G26" s="38" t="s">
        <v>25</v>
      </c>
      <c r="H26" s="32" t="s">
        <v>112</v>
      </c>
      <c r="I26" s="26"/>
      <c r="J26" s="27"/>
      <c r="K26" s="40">
        <v>1152.7</v>
      </c>
      <c r="L26" s="40">
        <f t="shared" si="0"/>
        <v>1152.7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1381227</v>
      </c>
      <c r="C27" s="30">
        <v>371512</v>
      </c>
      <c r="D27" s="31" t="s">
        <v>64</v>
      </c>
      <c r="E27" s="28" t="s">
        <v>32</v>
      </c>
      <c r="F27" s="48">
        <v>3</v>
      </c>
      <c r="G27" s="38" t="s">
        <v>25</v>
      </c>
      <c r="H27" s="32" t="s">
        <v>111</v>
      </c>
      <c r="I27" s="26"/>
      <c r="J27" s="27"/>
      <c r="K27" s="40">
        <v>16964.7</v>
      </c>
      <c r="L27" s="40">
        <f t="shared" si="0"/>
        <v>50894.1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1423023</v>
      </c>
      <c r="C28" s="30">
        <v>371497</v>
      </c>
      <c r="D28" s="31" t="s">
        <v>65</v>
      </c>
      <c r="E28" s="28" t="s">
        <v>32</v>
      </c>
      <c r="F28" s="48">
        <v>4</v>
      </c>
      <c r="G28" s="38" t="s">
        <v>25</v>
      </c>
      <c r="H28" s="32" t="s">
        <v>111</v>
      </c>
      <c r="I28" s="26"/>
      <c r="J28" s="27"/>
      <c r="K28" s="40">
        <v>12101.75</v>
      </c>
      <c r="L28" s="40">
        <f t="shared" si="0"/>
        <v>48407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1455342</v>
      </c>
      <c r="C29" s="30">
        <v>371416</v>
      </c>
      <c r="D29" s="31" t="s">
        <v>66</v>
      </c>
      <c r="E29" s="28" t="s">
        <v>32</v>
      </c>
      <c r="F29" s="48">
        <v>189</v>
      </c>
      <c r="G29" s="38" t="s">
        <v>25</v>
      </c>
      <c r="H29" s="32" t="s">
        <v>111</v>
      </c>
      <c r="I29" s="26"/>
      <c r="J29" s="27"/>
      <c r="K29" s="40">
        <v>3651.21</v>
      </c>
      <c r="L29" s="40">
        <f t="shared" si="0"/>
        <v>690078.69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1455342</v>
      </c>
      <c r="C30" s="30">
        <v>371428</v>
      </c>
      <c r="D30" s="31" t="s">
        <v>67</v>
      </c>
      <c r="E30" s="28" t="s">
        <v>32</v>
      </c>
      <c r="F30" s="48">
        <v>94</v>
      </c>
      <c r="G30" s="38" t="s">
        <v>25</v>
      </c>
      <c r="H30" s="32" t="s">
        <v>111</v>
      </c>
      <c r="I30" s="26"/>
      <c r="J30" s="27"/>
      <c r="K30" s="40">
        <v>5007.95</v>
      </c>
      <c r="L30" s="40">
        <f t="shared" si="0"/>
        <v>470747.3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1455342</v>
      </c>
      <c r="C31" s="30">
        <v>371459</v>
      </c>
      <c r="D31" s="31" t="s">
        <v>68</v>
      </c>
      <c r="E31" s="28" t="s">
        <v>32</v>
      </c>
      <c r="F31" s="48">
        <v>300</v>
      </c>
      <c r="G31" s="38" t="s">
        <v>25</v>
      </c>
      <c r="H31" s="32" t="s">
        <v>111</v>
      </c>
      <c r="I31" s="26"/>
      <c r="J31" s="27"/>
      <c r="K31" s="40">
        <v>5984.76</v>
      </c>
      <c r="L31" s="40">
        <f t="shared" si="0"/>
        <v>1795428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1455342</v>
      </c>
      <c r="C32" s="30">
        <v>371460</v>
      </c>
      <c r="D32" s="31" t="s">
        <v>69</v>
      </c>
      <c r="E32" s="28" t="s">
        <v>32</v>
      </c>
      <c r="F32" s="48">
        <v>33</v>
      </c>
      <c r="G32" s="38" t="s">
        <v>25</v>
      </c>
      <c r="H32" s="32" t="s">
        <v>111</v>
      </c>
      <c r="I32" s="26"/>
      <c r="J32" s="27"/>
      <c r="K32" s="40">
        <v>7341.51</v>
      </c>
      <c r="L32" s="40">
        <f t="shared" si="0"/>
        <v>242269.83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1455342</v>
      </c>
      <c r="C33" s="30">
        <v>371445</v>
      </c>
      <c r="D33" s="31" t="s">
        <v>70</v>
      </c>
      <c r="E33" s="28" t="s">
        <v>32</v>
      </c>
      <c r="F33" s="48">
        <v>33</v>
      </c>
      <c r="G33" s="38" t="s">
        <v>25</v>
      </c>
      <c r="H33" s="32" t="s">
        <v>111</v>
      </c>
      <c r="I33" s="26"/>
      <c r="J33" s="27"/>
      <c r="K33" s="40">
        <v>7493.65</v>
      </c>
      <c r="L33" s="40">
        <f t="shared" si="0"/>
        <v>247290.45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1456405</v>
      </c>
      <c r="C34" s="30">
        <v>371425</v>
      </c>
      <c r="D34" s="31" t="s">
        <v>71</v>
      </c>
      <c r="E34" s="28" t="s">
        <v>32</v>
      </c>
      <c r="F34" s="48">
        <v>1</v>
      </c>
      <c r="G34" s="38" t="s">
        <v>25</v>
      </c>
      <c r="H34" s="32" t="s">
        <v>111</v>
      </c>
      <c r="I34" s="26"/>
      <c r="J34" s="27"/>
      <c r="K34" s="40">
        <v>94959.65</v>
      </c>
      <c r="L34" s="40">
        <f t="shared" si="0"/>
        <v>94959.65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1482261</v>
      </c>
      <c r="C35" s="30">
        <v>371441</v>
      </c>
      <c r="D35" s="31" t="s">
        <v>72</v>
      </c>
      <c r="E35" s="28" t="s">
        <v>32</v>
      </c>
      <c r="F35" s="48">
        <v>1</v>
      </c>
      <c r="G35" s="38" t="s">
        <v>25</v>
      </c>
      <c r="H35" s="32" t="s">
        <v>111</v>
      </c>
      <c r="I35" s="26"/>
      <c r="J35" s="27"/>
      <c r="K35" s="40">
        <v>5312.82</v>
      </c>
      <c r="L35" s="40">
        <f t="shared" si="0"/>
        <v>5312.82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1486724</v>
      </c>
      <c r="C36" s="30">
        <v>371564</v>
      </c>
      <c r="D36" s="31" t="s">
        <v>73</v>
      </c>
      <c r="E36" s="28" t="s">
        <v>32</v>
      </c>
      <c r="F36" s="48">
        <v>1</v>
      </c>
      <c r="G36" s="38" t="s">
        <v>25</v>
      </c>
      <c r="H36" s="32" t="s">
        <v>111</v>
      </c>
      <c r="I36" s="26"/>
      <c r="J36" s="27"/>
      <c r="K36" s="40">
        <v>350703.78</v>
      </c>
      <c r="L36" s="40">
        <f t="shared" si="0"/>
        <v>350703.78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1497482</v>
      </c>
      <c r="C37" s="30">
        <v>371569</v>
      </c>
      <c r="D37" s="31" t="s">
        <v>74</v>
      </c>
      <c r="E37" s="28" t="s">
        <v>32</v>
      </c>
      <c r="F37" s="48">
        <v>2</v>
      </c>
      <c r="G37" s="38" t="s">
        <v>25</v>
      </c>
      <c r="H37" s="32" t="s">
        <v>111</v>
      </c>
      <c r="I37" s="26"/>
      <c r="J37" s="27"/>
      <c r="K37" s="40">
        <v>11786.63</v>
      </c>
      <c r="L37" s="40">
        <f t="shared" si="0"/>
        <v>23573.26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1528794</v>
      </c>
      <c r="C38" s="30">
        <v>371434</v>
      </c>
      <c r="D38" s="31" t="s">
        <v>75</v>
      </c>
      <c r="E38" s="28" t="s">
        <v>32</v>
      </c>
      <c r="F38" s="48">
        <v>1</v>
      </c>
      <c r="G38" s="38" t="s">
        <v>25</v>
      </c>
      <c r="H38" s="32" t="s">
        <v>111</v>
      </c>
      <c r="I38" s="26"/>
      <c r="J38" s="27"/>
      <c r="K38" s="40">
        <v>63636.68</v>
      </c>
      <c r="L38" s="40">
        <f t="shared" si="0"/>
        <v>63636.68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1534939</v>
      </c>
      <c r="C39" s="30">
        <v>371518</v>
      </c>
      <c r="D39" s="31" t="s">
        <v>76</v>
      </c>
      <c r="E39" s="28" t="s">
        <v>33</v>
      </c>
      <c r="F39" s="48">
        <v>1</v>
      </c>
      <c r="G39" s="38" t="s">
        <v>25</v>
      </c>
      <c r="H39" s="32" t="s">
        <v>113</v>
      </c>
      <c r="I39" s="26"/>
      <c r="J39" s="27"/>
      <c r="K39" s="40">
        <v>164871.28</v>
      </c>
      <c r="L39" s="40">
        <f t="shared" si="0"/>
        <v>164871.28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1575085</v>
      </c>
      <c r="C40" s="30">
        <v>371476</v>
      </c>
      <c r="D40" s="31" t="s">
        <v>77</v>
      </c>
      <c r="E40" s="28" t="s">
        <v>32</v>
      </c>
      <c r="F40" s="48">
        <v>61</v>
      </c>
      <c r="G40" s="38" t="s">
        <v>25</v>
      </c>
      <c r="H40" s="32" t="s">
        <v>111</v>
      </c>
      <c r="I40" s="26"/>
      <c r="J40" s="27"/>
      <c r="K40" s="40">
        <v>4010.71</v>
      </c>
      <c r="L40" s="40">
        <f t="shared" si="0"/>
        <v>244653.31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1575085</v>
      </c>
      <c r="C41" s="30">
        <v>371476</v>
      </c>
      <c r="D41" s="31" t="s">
        <v>77</v>
      </c>
      <c r="E41" s="28" t="s">
        <v>32</v>
      </c>
      <c r="F41" s="48">
        <v>96</v>
      </c>
      <c r="G41" s="38" t="s">
        <v>25</v>
      </c>
      <c r="H41" s="32" t="s">
        <v>111</v>
      </c>
      <c r="I41" s="26"/>
      <c r="J41" s="27"/>
      <c r="K41" s="40">
        <v>4010.72</v>
      </c>
      <c r="L41" s="40">
        <f t="shared" si="0"/>
        <v>385029.12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1579757</v>
      </c>
      <c r="C42" s="30">
        <v>371615</v>
      </c>
      <c r="D42" s="31" t="s">
        <v>78</v>
      </c>
      <c r="E42" s="28" t="s">
        <v>32</v>
      </c>
      <c r="F42" s="48">
        <v>2</v>
      </c>
      <c r="G42" s="38" t="s">
        <v>25</v>
      </c>
      <c r="H42" s="32" t="s">
        <v>111</v>
      </c>
      <c r="I42" s="26"/>
      <c r="J42" s="27"/>
      <c r="K42" s="40">
        <v>5024.72</v>
      </c>
      <c r="L42" s="40">
        <f t="shared" si="0"/>
        <v>10049.44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1605799</v>
      </c>
      <c r="C43" s="30">
        <v>371420</v>
      </c>
      <c r="D43" s="31" t="s">
        <v>79</v>
      </c>
      <c r="E43" s="28" t="s">
        <v>32</v>
      </c>
      <c r="F43" s="48">
        <v>13</v>
      </c>
      <c r="G43" s="38" t="s">
        <v>25</v>
      </c>
      <c r="H43" s="32" t="s">
        <v>111</v>
      </c>
      <c r="I43" s="26"/>
      <c r="J43" s="27"/>
      <c r="K43" s="40">
        <v>2370.25</v>
      </c>
      <c r="L43" s="40">
        <f t="shared" si="0"/>
        <v>30813.25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1605944</v>
      </c>
      <c r="C44" s="30">
        <v>371462</v>
      </c>
      <c r="D44" s="31" t="s">
        <v>80</v>
      </c>
      <c r="E44" s="28" t="s">
        <v>32</v>
      </c>
      <c r="F44" s="48">
        <v>1</v>
      </c>
      <c r="G44" s="38" t="s">
        <v>25</v>
      </c>
      <c r="H44" s="32" t="s">
        <v>111</v>
      </c>
      <c r="I44" s="26"/>
      <c r="J44" s="27"/>
      <c r="K44" s="40">
        <v>413494.63</v>
      </c>
      <c r="L44" s="40">
        <f t="shared" si="0"/>
        <v>413494.63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1610307</v>
      </c>
      <c r="C45" s="30">
        <v>371571</v>
      </c>
      <c r="D45" s="31" t="s">
        <v>81</v>
      </c>
      <c r="E45" s="28" t="s">
        <v>32</v>
      </c>
      <c r="F45" s="48">
        <v>2</v>
      </c>
      <c r="G45" s="38" t="s">
        <v>25</v>
      </c>
      <c r="H45" s="32" t="s">
        <v>111</v>
      </c>
      <c r="I45" s="26"/>
      <c r="J45" s="27"/>
      <c r="K45" s="40">
        <v>12101.75</v>
      </c>
      <c r="L45" s="40">
        <f t="shared" si="0"/>
        <v>24203.5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1616462</v>
      </c>
      <c r="C46" s="30">
        <v>371456</v>
      </c>
      <c r="D46" s="31" t="s">
        <v>84</v>
      </c>
      <c r="E46" s="28" t="s">
        <v>32</v>
      </c>
      <c r="F46" s="48">
        <v>2</v>
      </c>
      <c r="G46" s="38" t="s">
        <v>25</v>
      </c>
      <c r="H46" s="32" t="s">
        <v>111</v>
      </c>
      <c r="I46" s="26"/>
      <c r="J46" s="27"/>
      <c r="K46" s="40">
        <v>67907.3</v>
      </c>
      <c r="L46" s="40">
        <f t="shared" si="0"/>
        <v>135814.6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1618273</v>
      </c>
      <c r="C47" s="30">
        <v>371461</v>
      </c>
      <c r="D47" s="31" t="s">
        <v>85</v>
      </c>
      <c r="E47" s="28" t="s">
        <v>32</v>
      </c>
      <c r="F47" s="48">
        <v>1</v>
      </c>
      <c r="G47" s="38" t="s">
        <v>25</v>
      </c>
      <c r="H47" s="32" t="s">
        <v>111</v>
      </c>
      <c r="I47" s="26"/>
      <c r="J47" s="27"/>
      <c r="K47" s="40">
        <v>603745.17</v>
      </c>
      <c r="L47" s="40">
        <f t="shared" si="0"/>
        <v>603745.17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1625807</v>
      </c>
      <c r="C48" s="30">
        <v>371430</v>
      </c>
      <c r="D48" s="31" t="s">
        <v>86</v>
      </c>
      <c r="E48" s="28" t="s">
        <v>32</v>
      </c>
      <c r="F48" s="48">
        <v>1</v>
      </c>
      <c r="G48" s="38" t="s">
        <v>25</v>
      </c>
      <c r="H48" s="32" t="s">
        <v>111</v>
      </c>
      <c r="I48" s="26"/>
      <c r="J48" s="27"/>
      <c r="K48" s="40">
        <v>126966.74</v>
      </c>
      <c r="L48" s="40">
        <f t="shared" si="0"/>
        <v>126966.74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1640265</v>
      </c>
      <c r="C49" s="30">
        <v>371560</v>
      </c>
      <c r="D49" s="31" t="s">
        <v>87</v>
      </c>
      <c r="E49" s="28" t="s">
        <v>32</v>
      </c>
      <c r="F49" s="48">
        <v>1</v>
      </c>
      <c r="G49" s="38" t="s">
        <v>25</v>
      </c>
      <c r="H49" s="32" t="s">
        <v>111</v>
      </c>
      <c r="I49" s="26"/>
      <c r="J49" s="27"/>
      <c r="K49" s="40">
        <v>390490.43</v>
      </c>
      <c r="L49" s="40">
        <f t="shared" si="0"/>
        <v>390490.43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1697875</v>
      </c>
      <c r="C50" s="30">
        <v>280181</v>
      </c>
      <c r="D50" s="31" t="s">
        <v>88</v>
      </c>
      <c r="E50" s="28" t="s">
        <v>32</v>
      </c>
      <c r="F50" s="48">
        <v>1</v>
      </c>
      <c r="G50" s="38" t="s">
        <v>25</v>
      </c>
      <c r="H50" s="32" t="s">
        <v>112</v>
      </c>
      <c r="I50" s="26"/>
      <c r="J50" s="27"/>
      <c r="K50" s="40">
        <v>8184.86</v>
      </c>
      <c r="L50" s="40">
        <f t="shared" si="0"/>
        <v>8184.86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1711007</v>
      </c>
      <c r="C51" s="30">
        <v>371439</v>
      </c>
      <c r="D51" s="31" t="s">
        <v>89</v>
      </c>
      <c r="E51" s="28" t="s">
        <v>32</v>
      </c>
      <c r="F51" s="48">
        <v>121</v>
      </c>
      <c r="G51" s="38" t="s">
        <v>25</v>
      </c>
      <c r="H51" s="32" t="s">
        <v>111</v>
      </c>
      <c r="I51" s="26"/>
      <c r="J51" s="27"/>
      <c r="K51" s="40">
        <v>5324.84</v>
      </c>
      <c r="L51" s="40">
        <f t="shared" si="0"/>
        <v>644305.64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1711007</v>
      </c>
      <c r="C52" s="30">
        <v>371446</v>
      </c>
      <c r="D52" s="31" t="s">
        <v>90</v>
      </c>
      <c r="E52" s="28" t="s">
        <v>32</v>
      </c>
      <c r="F52" s="48">
        <v>3</v>
      </c>
      <c r="G52" s="38" t="s">
        <v>25</v>
      </c>
      <c r="H52" s="32" t="s">
        <v>111</v>
      </c>
      <c r="I52" s="26"/>
      <c r="J52" s="27"/>
      <c r="K52" s="40">
        <v>6150.46</v>
      </c>
      <c r="L52" s="40">
        <f t="shared" si="0"/>
        <v>18451.38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1711007</v>
      </c>
      <c r="C53" s="30">
        <v>371447</v>
      </c>
      <c r="D53" s="31" t="s">
        <v>91</v>
      </c>
      <c r="E53" s="28" t="s">
        <v>32</v>
      </c>
      <c r="F53" s="48">
        <v>30</v>
      </c>
      <c r="G53" s="38" t="s">
        <v>25</v>
      </c>
      <c r="H53" s="32" t="s">
        <v>111</v>
      </c>
      <c r="I53" s="26"/>
      <c r="J53" s="27"/>
      <c r="K53" s="40">
        <v>6681.58</v>
      </c>
      <c r="L53" s="40">
        <f t="shared" si="0"/>
        <v>200447.4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1749199</v>
      </c>
      <c r="C54" s="30">
        <v>371405</v>
      </c>
      <c r="D54" s="31" t="s">
        <v>92</v>
      </c>
      <c r="E54" s="28" t="s">
        <v>32</v>
      </c>
      <c r="F54" s="48">
        <v>15</v>
      </c>
      <c r="G54" s="38" t="s">
        <v>25</v>
      </c>
      <c r="H54" s="32" t="s">
        <v>111</v>
      </c>
      <c r="I54" s="26"/>
      <c r="J54" s="27"/>
      <c r="K54" s="40">
        <v>10858.42</v>
      </c>
      <c r="L54" s="40">
        <f t="shared" si="0"/>
        <v>162876.3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1760150</v>
      </c>
      <c r="C55" s="30">
        <v>371563</v>
      </c>
      <c r="D55" s="31" t="s">
        <v>93</v>
      </c>
      <c r="E55" s="28" t="s">
        <v>32</v>
      </c>
      <c r="F55" s="48">
        <v>1</v>
      </c>
      <c r="G55" s="38" t="s">
        <v>25</v>
      </c>
      <c r="H55" s="32" t="s">
        <v>111</v>
      </c>
      <c r="I55" s="26"/>
      <c r="J55" s="27"/>
      <c r="K55" s="40">
        <v>1123513.06</v>
      </c>
      <c r="L55" s="40">
        <f t="shared" si="0"/>
        <v>1123513.06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1818902</v>
      </c>
      <c r="C56" s="30" t="s">
        <v>82</v>
      </c>
      <c r="D56" s="31" t="s">
        <v>94</v>
      </c>
      <c r="E56" s="28" t="s">
        <v>32</v>
      </c>
      <c r="F56" s="48">
        <v>3</v>
      </c>
      <c r="G56" s="38" t="s">
        <v>25</v>
      </c>
      <c r="H56" s="32" t="s">
        <v>111</v>
      </c>
      <c r="I56" s="26"/>
      <c r="J56" s="27"/>
      <c r="K56" s="40">
        <v>102895.25</v>
      </c>
      <c r="L56" s="40">
        <f t="shared" si="0"/>
        <v>308685.75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1850747</v>
      </c>
      <c r="C57" s="30" t="s">
        <v>83</v>
      </c>
      <c r="D57" s="31" t="s">
        <v>95</v>
      </c>
      <c r="E57" s="28" t="s">
        <v>32</v>
      </c>
      <c r="F57" s="48">
        <v>1</v>
      </c>
      <c r="G57" s="38" t="s">
        <v>25</v>
      </c>
      <c r="H57" s="32" t="s">
        <v>111</v>
      </c>
      <c r="I57" s="26"/>
      <c r="J57" s="27"/>
      <c r="K57" s="40">
        <v>689516.84</v>
      </c>
      <c r="L57" s="40">
        <f t="shared" si="0"/>
        <v>689516.84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1758488</v>
      </c>
      <c r="C58" s="30">
        <v>1758488</v>
      </c>
      <c r="D58" s="31" t="s">
        <v>96</v>
      </c>
      <c r="E58" s="28" t="s">
        <v>32</v>
      </c>
      <c r="F58" s="48">
        <v>1</v>
      </c>
      <c r="G58" s="38" t="s">
        <v>25</v>
      </c>
      <c r="H58" s="32" t="s">
        <v>114</v>
      </c>
      <c r="I58" s="26"/>
      <c r="J58" s="27"/>
      <c r="K58" s="40">
        <v>371.69</v>
      </c>
      <c r="L58" s="40">
        <f t="shared" si="0"/>
        <v>371.69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1758488</v>
      </c>
      <c r="C59" s="30">
        <v>1758488</v>
      </c>
      <c r="D59" s="31" t="s">
        <v>96</v>
      </c>
      <c r="E59" s="28" t="s">
        <v>32</v>
      </c>
      <c r="F59" s="48">
        <v>1</v>
      </c>
      <c r="G59" s="38" t="s">
        <v>25</v>
      </c>
      <c r="H59" s="32" t="s">
        <v>114</v>
      </c>
      <c r="I59" s="26"/>
      <c r="J59" s="27"/>
      <c r="K59" s="40">
        <v>506</v>
      </c>
      <c r="L59" s="40">
        <f t="shared" si="0"/>
        <v>506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1758489</v>
      </c>
      <c r="C60" s="30">
        <v>1758489</v>
      </c>
      <c r="D60" s="31" t="s">
        <v>97</v>
      </c>
      <c r="E60" s="28" t="s">
        <v>32</v>
      </c>
      <c r="F60" s="48">
        <v>1</v>
      </c>
      <c r="G60" s="38" t="s">
        <v>25</v>
      </c>
      <c r="H60" s="32" t="s">
        <v>114</v>
      </c>
      <c r="I60" s="26"/>
      <c r="J60" s="27"/>
      <c r="K60" s="40">
        <v>402.95</v>
      </c>
      <c r="L60" s="40">
        <f t="shared" si="0"/>
        <v>402.95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1758489</v>
      </c>
      <c r="C61" s="30">
        <v>1758489</v>
      </c>
      <c r="D61" s="31" t="s">
        <v>97</v>
      </c>
      <c r="E61" s="28" t="s">
        <v>32</v>
      </c>
      <c r="F61" s="48">
        <v>5</v>
      </c>
      <c r="G61" s="38" t="s">
        <v>25</v>
      </c>
      <c r="H61" s="32" t="s">
        <v>114</v>
      </c>
      <c r="I61" s="26"/>
      <c r="J61" s="27"/>
      <c r="K61" s="40">
        <v>676.72</v>
      </c>
      <c r="L61" s="40">
        <f t="shared" si="0"/>
        <v>3383.6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1758489</v>
      </c>
      <c r="C62" s="30">
        <v>1758489</v>
      </c>
      <c r="D62" s="31" t="s">
        <v>97</v>
      </c>
      <c r="E62" s="28" t="s">
        <v>32</v>
      </c>
      <c r="F62" s="48">
        <v>1</v>
      </c>
      <c r="G62" s="38" t="s">
        <v>25</v>
      </c>
      <c r="H62" s="32" t="s">
        <v>114</v>
      </c>
      <c r="I62" s="26"/>
      <c r="J62" s="27"/>
      <c r="K62" s="40">
        <v>798.73</v>
      </c>
      <c r="L62" s="40">
        <f t="shared" si="0"/>
        <v>798.73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1195841</v>
      </c>
      <c r="C63" s="30">
        <v>1195841</v>
      </c>
      <c r="D63" s="31" t="s">
        <v>98</v>
      </c>
      <c r="E63" s="28" t="s">
        <v>32</v>
      </c>
      <c r="F63" s="48">
        <v>1</v>
      </c>
      <c r="G63" s="38" t="s">
        <v>25</v>
      </c>
      <c r="H63" s="32" t="s">
        <v>112</v>
      </c>
      <c r="I63" s="26"/>
      <c r="J63" s="27"/>
      <c r="K63" s="40">
        <v>262.01</v>
      </c>
      <c r="L63" s="40">
        <f t="shared" si="0"/>
        <v>262.01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1076780</v>
      </c>
      <c r="C64" s="30">
        <v>151583</v>
      </c>
      <c r="D64" s="31" t="s">
        <v>99</v>
      </c>
      <c r="E64" s="28" t="s">
        <v>32</v>
      </c>
      <c r="F64" s="48">
        <v>480</v>
      </c>
      <c r="G64" s="38" t="s">
        <v>25</v>
      </c>
      <c r="H64" s="32" t="s">
        <v>35</v>
      </c>
      <c r="I64" s="26"/>
      <c r="J64" s="27"/>
      <c r="K64" s="40">
        <v>3.41</v>
      </c>
      <c r="L64" s="40">
        <f t="shared" si="0"/>
        <v>1636.8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1245771</v>
      </c>
      <c r="C65" s="30">
        <v>351526</v>
      </c>
      <c r="D65" s="31" t="s">
        <v>100</v>
      </c>
      <c r="E65" s="28" t="s">
        <v>32</v>
      </c>
      <c r="F65" s="48">
        <v>6</v>
      </c>
      <c r="G65" s="38" t="s">
        <v>25</v>
      </c>
      <c r="H65" s="32" t="s">
        <v>113</v>
      </c>
      <c r="I65" s="26"/>
      <c r="J65" s="27"/>
      <c r="K65" s="40">
        <v>2511.07</v>
      </c>
      <c r="L65" s="40">
        <f t="shared" si="0"/>
        <v>15066.42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1080996</v>
      </c>
      <c r="C66" s="30">
        <v>355040</v>
      </c>
      <c r="D66" s="31" t="s">
        <v>101</v>
      </c>
      <c r="E66" s="28" t="s">
        <v>32</v>
      </c>
      <c r="F66" s="48">
        <v>3</v>
      </c>
      <c r="G66" s="38" t="s">
        <v>25</v>
      </c>
      <c r="H66" s="32" t="s">
        <v>113</v>
      </c>
      <c r="I66" s="26"/>
      <c r="J66" s="27"/>
      <c r="K66" s="40">
        <v>1108.7</v>
      </c>
      <c r="L66" s="40">
        <f t="shared" si="0"/>
        <v>3326.1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1464226</v>
      </c>
      <c r="C67" s="30">
        <v>371613</v>
      </c>
      <c r="D67" s="31" t="s">
        <v>102</v>
      </c>
      <c r="E67" s="28" t="s">
        <v>32</v>
      </c>
      <c r="F67" s="48">
        <v>17</v>
      </c>
      <c r="G67" s="38" t="s">
        <v>25</v>
      </c>
      <c r="H67" s="32" t="s">
        <v>111</v>
      </c>
      <c r="I67" s="26"/>
      <c r="J67" s="27"/>
      <c r="K67" s="40">
        <v>4740.5</v>
      </c>
      <c r="L67" s="40">
        <f t="shared" si="0"/>
        <v>80588.5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1750683</v>
      </c>
      <c r="C68" s="30">
        <v>371465</v>
      </c>
      <c r="D68" s="31" t="s">
        <v>103</v>
      </c>
      <c r="E68" s="28" t="s">
        <v>32</v>
      </c>
      <c r="F68" s="48">
        <v>8</v>
      </c>
      <c r="G68" s="38" t="s">
        <v>25</v>
      </c>
      <c r="H68" s="32" t="s">
        <v>111</v>
      </c>
      <c r="I68" s="26"/>
      <c r="J68" s="27"/>
      <c r="K68" s="40">
        <v>30409.45</v>
      </c>
      <c r="L68" s="40">
        <f t="shared" si="0"/>
        <v>243275.6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1481210</v>
      </c>
      <c r="C69" s="30">
        <v>380435</v>
      </c>
      <c r="D69" s="31" t="s">
        <v>104</v>
      </c>
      <c r="E69" s="28" t="s">
        <v>32</v>
      </c>
      <c r="F69" s="48">
        <v>1</v>
      </c>
      <c r="G69" s="38" t="s">
        <v>25</v>
      </c>
      <c r="H69" s="32" t="s">
        <v>111</v>
      </c>
      <c r="I69" s="26"/>
      <c r="J69" s="27"/>
      <c r="K69" s="40">
        <v>1043409.13</v>
      </c>
      <c r="L69" s="40">
        <f t="shared" si="0"/>
        <v>1043409.13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1633273</v>
      </c>
      <c r="C70" s="30">
        <v>371614</v>
      </c>
      <c r="D70" s="31" t="s">
        <v>105</v>
      </c>
      <c r="E70" s="28" t="s">
        <v>32</v>
      </c>
      <c r="F70" s="48">
        <v>1</v>
      </c>
      <c r="G70" s="38" t="s">
        <v>25</v>
      </c>
      <c r="H70" s="32" t="s">
        <v>111</v>
      </c>
      <c r="I70" s="26"/>
      <c r="J70" s="27"/>
      <c r="K70" s="40">
        <v>10049.44</v>
      </c>
      <c r="L70" s="40">
        <f t="shared" si="0"/>
        <v>10049.44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1834970</v>
      </c>
      <c r="C71" s="30">
        <v>380432</v>
      </c>
      <c r="D71" s="31" t="s">
        <v>106</v>
      </c>
      <c r="E71" s="28" t="s">
        <v>32</v>
      </c>
      <c r="F71" s="48">
        <v>1</v>
      </c>
      <c r="G71" s="38" t="s">
        <v>25</v>
      </c>
      <c r="H71" s="32" t="s">
        <v>111</v>
      </c>
      <c r="I71" s="26"/>
      <c r="J71" s="27"/>
      <c r="K71" s="40">
        <v>894350.69</v>
      </c>
      <c r="L71" s="40">
        <f t="shared" si="0"/>
        <v>894350.69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1009888</v>
      </c>
      <c r="C72" s="30">
        <v>371559</v>
      </c>
      <c r="D72" s="31" t="s">
        <v>107</v>
      </c>
      <c r="E72" s="28" t="s">
        <v>32</v>
      </c>
      <c r="F72" s="48">
        <v>1</v>
      </c>
      <c r="G72" s="38" t="s">
        <v>25</v>
      </c>
      <c r="H72" s="32" t="s">
        <v>111</v>
      </c>
      <c r="I72" s="26"/>
      <c r="J72" s="27"/>
      <c r="K72" s="40">
        <v>61469.21</v>
      </c>
      <c r="L72" s="40">
        <f t="shared" si="0"/>
        <v>61469.21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1244024</v>
      </c>
      <c r="C73" s="30">
        <v>371423</v>
      </c>
      <c r="D73" s="31" t="s">
        <v>108</v>
      </c>
      <c r="E73" s="28" t="s">
        <v>33</v>
      </c>
      <c r="F73" s="48">
        <v>3</v>
      </c>
      <c r="G73" s="38" t="s">
        <v>25</v>
      </c>
      <c r="H73" s="32" t="s">
        <v>111</v>
      </c>
      <c r="I73" s="26"/>
      <c r="J73" s="27"/>
      <c r="K73" s="40">
        <v>70016.79</v>
      </c>
      <c r="L73" s="40">
        <f>ROUND(K73*F73,2)</f>
        <v>210050.37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1580010</v>
      </c>
      <c r="C74" s="30" t="s">
        <v>109</v>
      </c>
      <c r="D74" s="31" t="s">
        <v>110</v>
      </c>
      <c r="E74" s="28" t="s">
        <v>32</v>
      </c>
      <c r="F74" s="48">
        <v>1</v>
      </c>
      <c r="G74" s="38" t="s">
        <v>25</v>
      </c>
      <c r="H74" s="32" t="s">
        <v>111</v>
      </c>
      <c r="I74" s="26"/>
      <c r="J74" s="27"/>
      <c r="K74" s="40">
        <v>11839326.44</v>
      </c>
      <c r="L74" s="40">
        <f>ROUND(K74*F74,2)</f>
        <v>11839326.44</v>
      </c>
      <c r="M74" s="49"/>
      <c r="N74" s="39"/>
      <c r="O74" s="20"/>
      <c r="P74" s="9"/>
      <c r="Q74" s="2"/>
      <c r="R74" s="2"/>
    </row>
    <row r="75" spans="1:18" s="4" customFormat="1" ht="16.5" customHeight="1">
      <c r="A75" s="21"/>
      <c r="B75" s="22"/>
      <c r="C75" s="22"/>
      <c r="D75" s="22"/>
      <c r="E75" s="22"/>
      <c r="F75" s="22"/>
      <c r="G75" s="24"/>
      <c r="H75" s="22"/>
      <c r="I75" s="22"/>
      <c r="J75" s="22"/>
      <c r="K75" s="33" t="s">
        <v>2</v>
      </c>
      <c r="L75" s="34">
        <f>SUM(L8:L74)</f>
        <v>28661584.009999998</v>
      </c>
      <c r="M75" s="36"/>
      <c r="N75" s="36"/>
      <c r="O75" s="36"/>
      <c r="P75" s="15" t="s">
        <v>19</v>
      </c>
      <c r="Q75" s="2"/>
      <c r="R75" s="2"/>
    </row>
    <row r="76" spans="1:16" ht="25.5" customHeight="1">
      <c r="A76" s="59" t="s">
        <v>18</v>
      </c>
      <c r="B76" s="60"/>
      <c r="C76" s="60"/>
      <c r="D76" s="60"/>
      <c r="E76" s="60"/>
      <c r="F76" s="60"/>
      <c r="G76" s="60"/>
      <c r="H76" s="60"/>
      <c r="I76" s="23"/>
      <c r="J76" s="23"/>
      <c r="K76" s="23"/>
      <c r="L76" s="42">
        <f>ROUND(L75*1.2,2)</f>
        <v>34393900.81</v>
      </c>
      <c r="M76" s="50"/>
      <c r="N76" s="37"/>
      <c r="O76" s="37"/>
      <c r="P76" s="14" t="s">
        <v>30</v>
      </c>
    </row>
    <row r="77" spans="1:18" s="7" customFormat="1" ht="32.25" customHeight="1">
      <c r="A77" s="66" t="s">
        <v>1</v>
      </c>
      <c r="B77" s="66"/>
      <c r="C77" s="66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2"/>
      <c r="R77" s="2"/>
    </row>
    <row r="78" spans="1:16" ht="15.75" customHeight="1">
      <c r="A78" s="53" t="s">
        <v>6</v>
      </c>
      <c r="B78" s="53"/>
      <c r="C78" s="53"/>
      <c r="D78" s="53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ht="15.75" customHeight="1">
      <c r="A79" s="53" t="s">
        <v>7</v>
      </c>
      <c r="B79" s="53"/>
      <c r="C79" s="53"/>
      <c r="D79" s="53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15.75" customHeight="1">
      <c r="A80" s="53" t="s">
        <v>34</v>
      </c>
      <c r="B80" s="53"/>
      <c r="C80" s="53"/>
      <c r="D80" s="53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9" ht="60" customHeight="1">
      <c r="A81" s="53" t="s">
        <v>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S81" s="16"/>
    </row>
    <row r="82" spans="1:15" ht="28.5" customHeight="1">
      <c r="A82" s="65" t="s">
        <v>20</v>
      </c>
      <c r="B82" s="65"/>
      <c r="C82" s="65"/>
      <c r="D82" s="65"/>
      <c r="E82" s="65"/>
      <c r="F82" s="17"/>
      <c r="G82" s="18"/>
      <c r="H82" s="18"/>
      <c r="I82" s="3"/>
      <c r="J82" s="18" t="s">
        <v>21</v>
      </c>
      <c r="K82" s="19"/>
      <c r="L82" s="19"/>
      <c r="M82" s="19"/>
      <c r="N82" s="19"/>
      <c r="O82" s="19"/>
    </row>
    <row r="83" spans="1:15" ht="28.5" customHeight="1">
      <c r="A83" s="63" t="s">
        <v>22</v>
      </c>
      <c r="B83" s="63" t="s">
        <v>23</v>
      </c>
      <c r="C83" s="63"/>
      <c r="D83" s="63"/>
      <c r="E83" s="63"/>
      <c r="F83" s="64" t="s">
        <v>24</v>
      </c>
      <c r="G83" s="64"/>
      <c r="H83" s="64"/>
      <c r="I83" s="3"/>
      <c r="J83" s="19"/>
      <c r="K83" s="19"/>
      <c r="L83" s="19"/>
      <c r="M83" s="19"/>
      <c r="N83" s="19"/>
      <c r="O83" s="19"/>
    </row>
    <row r="84" spans="4:16" ht="15">
      <c r="D84" s="3"/>
      <c r="E84" s="6"/>
      <c r="F84" s="3"/>
      <c r="G84" s="3"/>
      <c r="H84" s="3"/>
      <c r="I84" s="3"/>
      <c r="J84" s="3"/>
      <c r="K84" s="3"/>
      <c r="L84" s="3"/>
      <c r="M84" s="3"/>
      <c r="N84" s="3"/>
      <c r="O84" s="3"/>
      <c r="P84" s="7"/>
    </row>
  </sheetData>
  <sheetProtection/>
  <autoFilter ref="A7:P83"/>
  <mergeCells count="27">
    <mergeCell ref="P4:P6"/>
    <mergeCell ref="E5:E6"/>
    <mergeCell ref="N4:N6"/>
    <mergeCell ref="D5:D6"/>
    <mergeCell ref="A4:A6"/>
    <mergeCell ref="K4:K6"/>
    <mergeCell ref="M4:M6"/>
    <mergeCell ref="A83:E83"/>
    <mergeCell ref="F83:H83"/>
    <mergeCell ref="F5:F6"/>
    <mergeCell ref="I5:I6"/>
    <mergeCell ref="G5:H5"/>
    <mergeCell ref="C5:C6"/>
    <mergeCell ref="A76:H76"/>
    <mergeCell ref="A82:E82"/>
    <mergeCell ref="A81:P81"/>
    <mergeCell ref="A77:C77"/>
    <mergeCell ref="A2:P2"/>
    <mergeCell ref="A1:P1"/>
    <mergeCell ref="A79:D79"/>
    <mergeCell ref="A80:D80"/>
    <mergeCell ref="A78:D78"/>
    <mergeCell ref="B5:B6"/>
    <mergeCell ref="J5:J6"/>
    <mergeCell ref="L4:L6"/>
    <mergeCell ref="B4:J4"/>
    <mergeCell ref="O4:O6"/>
  </mergeCells>
  <dataValidations count="1">
    <dataValidation operator="lessThanOrEqual" allowBlank="1" showInputMessage="1" showErrorMessage="1" sqref="B8:B7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2021-11-09T08:18:41Z</dcterms:modified>
  <cp:category/>
  <cp:version/>
  <cp:contentType/>
  <cp:contentStatus/>
</cp:coreProperties>
</file>