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'РНХн'!$A$7:$P$38</definedName>
    <definedName name="_xlnm.Print_Area" localSheetId="0">'РНХн'!$A$1:$P$38</definedName>
  </definedNames>
  <calcPr fullCalcOnLoad="1"/>
</workbook>
</file>

<file path=xl/sharedStrings.xml><?xml version="1.0" encoding="utf-8"?>
<sst xmlns="http://schemas.openxmlformats.org/spreadsheetml/2006/main" count="145" uniqueCount="66">
  <si>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</si>
  <si>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</si>
  <si>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</si>
  <si>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</si>
  <si>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</si>
  <si>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</si>
  <si>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</si>
  <si>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</si>
  <si>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</si>
  <si>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</si>
  <si>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</si>
  <si>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</si>
  <si>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</si>
  <si>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</si>
  <si>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</si>
  <si>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</si>
  <si>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</si>
  <si>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</si>
  <si>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</si>
  <si>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</si>
  <si>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</si>
  <si>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</si>
  <si>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</si>
  <si>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</si>
  <si>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</si>
  <si>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</si>
  <si>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</si>
  <si>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</si>
  <si>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</si>
  <si>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</si>
  <si>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</si>
  <si>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</si>
  <si>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</si>
  <si>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3. Лот делимый</t>
  </si>
  <si>
    <t>Предлагаемое количество покупателем</t>
  </si>
  <si>
    <t>1698618</t>
  </si>
  <si>
    <t>1920870</t>
  </si>
  <si>
    <t>Масло ТНК Гидравлик HVLP 32 (20л)</t>
  </si>
  <si>
    <t>Масло Тп-30 (216,5л)</t>
  </si>
  <si>
    <t>244337</t>
  </si>
  <si>
    <t>Масло SSR Ultra Coolant (25л)</t>
  </si>
  <si>
    <t>2114884</t>
  </si>
  <si>
    <t>Масло Shell Tellus S2 M 32 (20л)</t>
  </si>
  <si>
    <t>1674696</t>
  </si>
  <si>
    <t>Масло ТНК Гидравлик HLP 46 (20л)</t>
  </si>
  <si>
    <t>244315</t>
  </si>
  <si>
    <t>244425</t>
  </si>
  <si>
    <t>244275</t>
  </si>
  <si>
    <t>244427</t>
  </si>
  <si>
    <t>3177</t>
  </si>
  <si>
    <t>244276</t>
  </si>
  <si>
    <t>244326</t>
  </si>
  <si>
    <t>244274</t>
  </si>
  <si>
    <t>1409</t>
  </si>
  <si>
    <t>Масло ТЭп-15М</t>
  </si>
  <si>
    <t>Т</t>
  </si>
  <si>
    <t>Масло SHELL morlina 10</t>
  </si>
  <si>
    <t>Масло МС-20</t>
  </si>
  <si>
    <t>Масло И-50А</t>
  </si>
  <si>
    <t>Масло РНKinetic GL-5 80W-90 бч216,5л</t>
  </si>
  <si>
    <t>Масло турбинное SHELL Turbo Oil T 46</t>
  </si>
  <si>
    <t>Масло ТАп-15В</t>
  </si>
  <si>
    <t>Масло ТСп-15К</t>
  </si>
  <si>
    <t>Смазка ЦИАТИМ-201</t>
  </si>
  <si>
    <t>ЦентрСклад 90</t>
  </si>
  <si>
    <t>Лот № 2021/11-55 - Масла и смазки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</si>
</sst>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3" width="16.375" style="2" customWidth="1"/>
    <col min="14" max="14" width="12.75390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375" style="2" customWidth="1"/>
    <col min="19" max="16384" width="7.00390625" style="2" customWidth="1"/>
  </cols>
  <sheetData>
    <row r="1" spans="1:18" ht="27" customHeigh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47"/>
      <c r="R1" s="47"/>
    </row>
    <row r="2" spans="1:18" ht="27" customHeight="1">
      <c r="A2" s="72" t="s">
        <v>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55" t="s">
        <v>0</v>
      </c>
      <c r="B4" s="66" t="s">
        <v>31</v>
      </c>
      <c r="C4" s="68"/>
      <c r="D4" s="68"/>
      <c r="E4" s="68"/>
      <c r="F4" s="68"/>
      <c r="G4" s="68"/>
      <c r="H4" s="68"/>
      <c r="I4" s="68"/>
      <c r="J4" s="67"/>
      <c r="K4" s="58" t="s">
        <v>27</v>
      </c>
      <c r="L4" s="61" t="s">
        <v>28</v>
      </c>
      <c r="M4" s="61" t="s">
        <v>34</v>
      </c>
      <c r="N4" s="54" t="s">
        <v>16</v>
      </c>
      <c r="O4" s="54" t="s">
        <v>17</v>
      </c>
      <c r="P4" s="51" t="s">
        <v>3</v>
      </c>
      <c r="Q4" s="46"/>
      <c r="R4" s="46"/>
    </row>
    <row r="5" spans="1:18" s="3" customFormat="1" ht="25.5" customHeight="1">
      <c r="A5" s="56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66" t="s">
        <v>11</v>
      </c>
      <c r="H5" s="67"/>
      <c r="I5" s="54" t="s">
        <v>12</v>
      </c>
      <c r="J5" s="54" t="s">
        <v>13</v>
      </c>
      <c r="K5" s="59"/>
      <c r="L5" s="62"/>
      <c r="M5" s="62"/>
      <c r="N5" s="52"/>
      <c r="O5" s="52"/>
      <c r="P5" s="52"/>
      <c r="Q5" s="16"/>
      <c r="R5" s="16"/>
    </row>
    <row r="6" spans="1:18" s="3" customFormat="1" ht="36.75" customHeight="1">
      <c r="A6" s="57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60"/>
      <c r="L6" s="63"/>
      <c r="M6" s="63"/>
      <c r="N6" s="53"/>
      <c r="O6" s="53"/>
      <c r="P6" s="53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1698618</v>
      </c>
      <c r="C8" s="30" t="s">
        <v>35</v>
      </c>
      <c r="D8" s="31" t="s">
        <v>37</v>
      </c>
      <c r="E8" s="28" t="s">
        <v>32</v>
      </c>
      <c r="F8" s="48">
        <v>31</v>
      </c>
      <c r="G8" s="38" t="s">
        <v>25</v>
      </c>
      <c r="H8" s="32" t="s">
        <v>64</v>
      </c>
      <c r="I8" s="26"/>
      <c r="J8" s="27"/>
      <c r="K8" s="40">
        <v>1643.07</v>
      </c>
      <c r="L8" s="40">
        <f>ROUND(K8*F8,2)</f>
        <v>50935.17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1920870</v>
      </c>
      <c r="C9" s="30" t="s">
        <v>36</v>
      </c>
      <c r="D9" s="31" t="s">
        <v>38</v>
      </c>
      <c r="E9" s="28" t="s">
        <v>32</v>
      </c>
      <c r="F9" s="48">
        <v>2</v>
      </c>
      <c r="G9" s="38" t="s">
        <v>25</v>
      </c>
      <c r="H9" s="32" t="s">
        <v>64</v>
      </c>
      <c r="I9" s="26"/>
      <c r="J9" s="27"/>
      <c r="K9" s="40">
        <v>7725.25</v>
      </c>
      <c r="L9" s="40">
        <f aca="true" t="shared" si="0" ref="L9:L29">ROUND(K9*F9,2)</f>
        <v>15450.5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1417249</v>
      </c>
      <c r="C10" s="30" t="s">
        <v>39</v>
      </c>
      <c r="D10" s="31" t="s">
        <v>40</v>
      </c>
      <c r="E10" s="28" t="s">
        <v>32</v>
      </c>
      <c r="F10" s="48">
        <v>8</v>
      </c>
      <c r="G10" s="38" t="s">
        <v>25</v>
      </c>
      <c r="H10" s="32" t="s">
        <v>64</v>
      </c>
      <c r="I10" s="26"/>
      <c r="J10" s="27"/>
      <c r="K10" s="40">
        <v>23768.7</v>
      </c>
      <c r="L10" s="40">
        <f t="shared" si="0"/>
        <v>190149.6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2114884</v>
      </c>
      <c r="C11" s="30" t="s">
        <v>41</v>
      </c>
      <c r="D11" s="31" t="s">
        <v>42</v>
      </c>
      <c r="E11" s="28" t="s">
        <v>32</v>
      </c>
      <c r="F11" s="48">
        <v>3</v>
      </c>
      <c r="G11" s="38" t="s">
        <v>25</v>
      </c>
      <c r="H11" s="32" t="s">
        <v>64</v>
      </c>
      <c r="I11" s="26"/>
      <c r="J11" s="27"/>
      <c r="K11" s="40">
        <v>3794.66</v>
      </c>
      <c r="L11" s="40">
        <f t="shared" si="0"/>
        <v>11383.98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1674696</v>
      </c>
      <c r="C12" s="30" t="s">
        <v>43</v>
      </c>
      <c r="D12" s="31" t="s">
        <v>44</v>
      </c>
      <c r="E12" s="28" t="s">
        <v>32</v>
      </c>
      <c r="F12" s="48">
        <v>1</v>
      </c>
      <c r="G12" s="38" t="s">
        <v>25</v>
      </c>
      <c r="H12" s="32" t="s">
        <v>64</v>
      </c>
      <c r="I12" s="26"/>
      <c r="J12" s="27"/>
      <c r="K12" s="40">
        <v>1397.33</v>
      </c>
      <c r="L12" s="40">
        <f t="shared" si="0"/>
        <v>1397.33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2320</v>
      </c>
      <c r="C13" s="30" t="s">
        <v>45</v>
      </c>
      <c r="D13" s="31" t="s">
        <v>54</v>
      </c>
      <c r="E13" s="28" t="s">
        <v>55</v>
      </c>
      <c r="F13" s="48">
        <v>0.333</v>
      </c>
      <c r="G13" s="38" t="s">
        <v>25</v>
      </c>
      <c r="H13" s="32" t="s">
        <v>64</v>
      </c>
      <c r="I13" s="26"/>
      <c r="J13" s="27"/>
      <c r="K13" s="40">
        <v>36680.13</v>
      </c>
      <c r="L13" s="40">
        <f t="shared" si="0"/>
        <v>12214.48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2320</v>
      </c>
      <c r="C14" s="30" t="s">
        <v>45</v>
      </c>
      <c r="D14" s="31" t="s">
        <v>54</v>
      </c>
      <c r="E14" s="28" t="s">
        <v>55</v>
      </c>
      <c r="F14" s="48">
        <v>0.777</v>
      </c>
      <c r="G14" s="38" t="s">
        <v>25</v>
      </c>
      <c r="H14" s="32" t="s">
        <v>64</v>
      </c>
      <c r="I14" s="26"/>
      <c r="J14" s="27"/>
      <c r="K14" s="40">
        <v>36680.13</v>
      </c>
      <c r="L14" s="40">
        <f t="shared" si="0"/>
        <v>28500.46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3140</v>
      </c>
      <c r="C15" s="30" t="s">
        <v>46</v>
      </c>
      <c r="D15" s="31" t="s">
        <v>56</v>
      </c>
      <c r="E15" s="28" t="s">
        <v>55</v>
      </c>
      <c r="F15" s="48">
        <v>0.123</v>
      </c>
      <c r="G15" s="38" t="s">
        <v>25</v>
      </c>
      <c r="H15" s="32" t="s">
        <v>64</v>
      </c>
      <c r="I15" s="26"/>
      <c r="J15" s="27"/>
      <c r="K15" s="40">
        <v>204959.28</v>
      </c>
      <c r="L15" s="40">
        <f t="shared" si="0"/>
        <v>25209.99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3140</v>
      </c>
      <c r="C16" s="30" t="s">
        <v>46</v>
      </c>
      <c r="D16" s="31" t="s">
        <v>56</v>
      </c>
      <c r="E16" s="28" t="s">
        <v>55</v>
      </c>
      <c r="F16" s="48">
        <v>1.727</v>
      </c>
      <c r="G16" s="38" t="s">
        <v>25</v>
      </c>
      <c r="H16" s="32" t="s">
        <v>64</v>
      </c>
      <c r="I16" s="26"/>
      <c r="J16" s="27"/>
      <c r="K16" s="40">
        <v>204959.28</v>
      </c>
      <c r="L16" s="40">
        <f t="shared" si="0"/>
        <v>353964.68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1490</v>
      </c>
      <c r="C17" s="30" t="s">
        <v>47</v>
      </c>
      <c r="D17" s="31" t="s">
        <v>57</v>
      </c>
      <c r="E17" s="28" t="s">
        <v>55</v>
      </c>
      <c r="F17" s="48">
        <v>0.591</v>
      </c>
      <c r="G17" s="38" t="s">
        <v>25</v>
      </c>
      <c r="H17" s="32" t="s">
        <v>64</v>
      </c>
      <c r="I17" s="26"/>
      <c r="J17" s="27"/>
      <c r="K17" s="40">
        <v>66165.51</v>
      </c>
      <c r="L17" s="40">
        <f t="shared" si="0"/>
        <v>39103.82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1490</v>
      </c>
      <c r="C18" s="30" t="s">
        <v>47</v>
      </c>
      <c r="D18" s="31" t="s">
        <v>57</v>
      </c>
      <c r="E18" s="28" t="s">
        <v>55</v>
      </c>
      <c r="F18" s="48">
        <v>1.444</v>
      </c>
      <c r="G18" s="38" t="s">
        <v>25</v>
      </c>
      <c r="H18" s="32" t="s">
        <v>64</v>
      </c>
      <c r="I18" s="26"/>
      <c r="J18" s="27"/>
      <c r="K18" s="40">
        <v>66165.51</v>
      </c>
      <c r="L18" s="40">
        <f t="shared" si="0"/>
        <v>95543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1493</v>
      </c>
      <c r="C19" s="30" t="s">
        <v>48</v>
      </c>
      <c r="D19" s="31" t="s">
        <v>58</v>
      </c>
      <c r="E19" s="28" t="s">
        <v>55</v>
      </c>
      <c r="F19" s="48">
        <v>0.92</v>
      </c>
      <c r="G19" s="38" t="s">
        <v>25</v>
      </c>
      <c r="H19" s="32" t="s">
        <v>64</v>
      </c>
      <c r="I19" s="26"/>
      <c r="J19" s="27"/>
      <c r="K19" s="40">
        <v>40610.51</v>
      </c>
      <c r="L19" s="40">
        <f t="shared" si="0"/>
        <v>37361.67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1493</v>
      </c>
      <c r="C20" s="30" t="s">
        <v>48</v>
      </c>
      <c r="D20" s="31" t="s">
        <v>58</v>
      </c>
      <c r="E20" s="28" t="s">
        <v>55</v>
      </c>
      <c r="F20" s="48">
        <v>7.12</v>
      </c>
      <c r="G20" s="38" t="s">
        <v>25</v>
      </c>
      <c r="H20" s="32" t="s">
        <v>64</v>
      </c>
      <c r="I20" s="26"/>
      <c r="J20" s="27"/>
      <c r="K20" s="40">
        <v>38227.3</v>
      </c>
      <c r="L20" s="40">
        <f t="shared" si="0"/>
        <v>272178.38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3177</v>
      </c>
      <c r="C21" s="30" t="s">
        <v>49</v>
      </c>
      <c r="D21" s="31" t="s">
        <v>59</v>
      </c>
      <c r="E21" s="28" t="s">
        <v>55</v>
      </c>
      <c r="F21" s="48">
        <v>2.52</v>
      </c>
      <c r="G21" s="38" t="s">
        <v>25</v>
      </c>
      <c r="H21" s="32" t="s">
        <v>64</v>
      </c>
      <c r="I21" s="26"/>
      <c r="J21" s="27"/>
      <c r="K21" s="40">
        <v>67974.73</v>
      </c>
      <c r="L21" s="40">
        <f t="shared" si="0"/>
        <v>171296.32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1307</v>
      </c>
      <c r="C22" s="30" t="s">
        <v>50</v>
      </c>
      <c r="D22" s="31" t="s">
        <v>60</v>
      </c>
      <c r="E22" s="28" t="s">
        <v>55</v>
      </c>
      <c r="F22" s="48">
        <v>1.281</v>
      </c>
      <c r="G22" s="38" t="s">
        <v>25</v>
      </c>
      <c r="H22" s="32" t="s">
        <v>64</v>
      </c>
      <c r="I22" s="26"/>
      <c r="J22" s="27"/>
      <c r="K22" s="40">
        <v>120054.87</v>
      </c>
      <c r="L22" s="40">
        <f t="shared" si="0"/>
        <v>153790.29</v>
      </c>
      <c r="M22" s="49"/>
      <c r="N22" s="39"/>
      <c r="O22" s="20"/>
      <c r="P22" s="9"/>
      <c r="Q22" s="2"/>
      <c r="R22" s="2"/>
    </row>
    <row r="23" spans="1:18" s="10" customFormat="1" ht="48.75" customHeight="1">
      <c r="A23" s="25">
        <v>16</v>
      </c>
      <c r="B23" s="29">
        <v>1311</v>
      </c>
      <c r="C23" s="30" t="s">
        <v>51</v>
      </c>
      <c r="D23" s="31" t="s">
        <v>61</v>
      </c>
      <c r="E23" s="28" t="s">
        <v>55</v>
      </c>
      <c r="F23" s="48">
        <v>0.36</v>
      </c>
      <c r="G23" s="38" t="s">
        <v>25</v>
      </c>
      <c r="H23" s="32" t="s">
        <v>64</v>
      </c>
      <c r="I23" s="26"/>
      <c r="J23" s="27"/>
      <c r="K23" s="40">
        <v>56098.02</v>
      </c>
      <c r="L23" s="40">
        <f t="shared" si="0"/>
        <v>20195.29</v>
      </c>
      <c r="M23" s="49"/>
      <c r="N23" s="39"/>
      <c r="O23" s="20"/>
      <c r="P23" s="9"/>
      <c r="Q23" s="2"/>
      <c r="R23" s="2"/>
    </row>
    <row r="24" spans="1:18" s="10" customFormat="1" ht="48.75" customHeight="1">
      <c r="A24" s="25">
        <v>17</v>
      </c>
      <c r="B24" s="29">
        <v>1312</v>
      </c>
      <c r="C24" s="30" t="s">
        <v>52</v>
      </c>
      <c r="D24" s="31" t="s">
        <v>62</v>
      </c>
      <c r="E24" s="28" t="s">
        <v>55</v>
      </c>
      <c r="F24" s="48">
        <v>0.555</v>
      </c>
      <c r="G24" s="38" t="s">
        <v>25</v>
      </c>
      <c r="H24" s="32" t="s">
        <v>64</v>
      </c>
      <c r="I24" s="26"/>
      <c r="J24" s="27"/>
      <c r="K24" s="40">
        <v>45109.49</v>
      </c>
      <c r="L24" s="40">
        <f t="shared" si="0"/>
        <v>25035.77</v>
      </c>
      <c r="M24" s="49"/>
      <c r="N24" s="39"/>
      <c r="O24" s="20"/>
      <c r="P24" s="9"/>
      <c r="Q24" s="2"/>
      <c r="R24" s="2"/>
    </row>
    <row r="25" spans="1:18" s="10" customFormat="1" ht="48.75" customHeight="1">
      <c r="A25" s="25">
        <v>18</v>
      </c>
      <c r="B25" s="29">
        <v>1409</v>
      </c>
      <c r="C25" s="30" t="s">
        <v>53</v>
      </c>
      <c r="D25" s="31" t="s">
        <v>63</v>
      </c>
      <c r="E25" s="28" t="s">
        <v>55</v>
      </c>
      <c r="F25" s="48">
        <v>0.525</v>
      </c>
      <c r="G25" s="38" t="s">
        <v>25</v>
      </c>
      <c r="H25" s="32" t="s">
        <v>64</v>
      </c>
      <c r="I25" s="26"/>
      <c r="J25" s="27"/>
      <c r="K25" s="40">
        <v>67578.62</v>
      </c>
      <c r="L25" s="40">
        <f t="shared" si="0"/>
        <v>35478.78</v>
      </c>
      <c r="M25" s="49"/>
      <c r="N25" s="39"/>
      <c r="O25" s="20"/>
      <c r="P25" s="9"/>
      <c r="Q25" s="2"/>
      <c r="R25" s="2"/>
    </row>
    <row r="26" spans="1:18" s="10" customFormat="1" ht="48.75" customHeight="1">
      <c r="A26" s="25">
        <v>19</v>
      </c>
      <c r="B26" s="29">
        <v>1409</v>
      </c>
      <c r="C26" s="30" t="s">
        <v>53</v>
      </c>
      <c r="D26" s="31" t="s">
        <v>63</v>
      </c>
      <c r="E26" s="28" t="s">
        <v>55</v>
      </c>
      <c r="F26" s="48">
        <v>0.175</v>
      </c>
      <c r="G26" s="38" t="s">
        <v>25</v>
      </c>
      <c r="H26" s="32" t="s">
        <v>64</v>
      </c>
      <c r="I26" s="26"/>
      <c r="J26" s="27"/>
      <c r="K26" s="40">
        <v>76713.38</v>
      </c>
      <c r="L26" s="40">
        <f t="shared" si="0"/>
        <v>13424.84</v>
      </c>
      <c r="M26" s="49"/>
      <c r="N26" s="39"/>
      <c r="O26" s="20"/>
      <c r="P26" s="9"/>
      <c r="Q26" s="2"/>
      <c r="R26" s="2"/>
    </row>
    <row r="27" spans="1:18" s="10" customFormat="1" ht="48.75" customHeight="1">
      <c r="A27" s="25">
        <v>20</v>
      </c>
      <c r="B27" s="29">
        <v>1312</v>
      </c>
      <c r="C27" s="30" t="s">
        <v>52</v>
      </c>
      <c r="D27" s="31" t="s">
        <v>62</v>
      </c>
      <c r="E27" s="28" t="s">
        <v>55</v>
      </c>
      <c r="F27" s="48">
        <v>0.079</v>
      </c>
      <c r="G27" s="38" t="s">
        <v>25</v>
      </c>
      <c r="H27" s="32" t="s">
        <v>64</v>
      </c>
      <c r="I27" s="26"/>
      <c r="J27" s="27"/>
      <c r="K27" s="40">
        <v>44275.68</v>
      </c>
      <c r="L27" s="40">
        <f t="shared" si="0"/>
        <v>3497.78</v>
      </c>
      <c r="M27" s="49"/>
      <c r="N27" s="39"/>
      <c r="O27" s="20"/>
      <c r="P27" s="9"/>
      <c r="Q27" s="2"/>
      <c r="R27" s="2"/>
    </row>
    <row r="28" spans="1:18" s="10" customFormat="1" ht="48.75" customHeight="1">
      <c r="A28" s="25">
        <v>21</v>
      </c>
      <c r="B28" s="29">
        <v>1312</v>
      </c>
      <c r="C28" s="30" t="s">
        <v>52</v>
      </c>
      <c r="D28" s="31" t="s">
        <v>62</v>
      </c>
      <c r="E28" s="28" t="s">
        <v>55</v>
      </c>
      <c r="F28" s="48">
        <v>1.356</v>
      </c>
      <c r="G28" s="38" t="s">
        <v>25</v>
      </c>
      <c r="H28" s="32" t="s">
        <v>64</v>
      </c>
      <c r="I28" s="26"/>
      <c r="J28" s="27"/>
      <c r="K28" s="40">
        <v>44275.68</v>
      </c>
      <c r="L28" s="40">
        <f t="shared" si="0"/>
        <v>60037.82</v>
      </c>
      <c r="M28" s="49"/>
      <c r="N28" s="39"/>
      <c r="O28" s="20"/>
      <c r="P28" s="9"/>
      <c r="Q28" s="2"/>
      <c r="R28" s="2"/>
    </row>
    <row r="29" spans="1:18" s="10" customFormat="1" ht="48.75" customHeight="1">
      <c r="A29" s="25">
        <v>22</v>
      </c>
      <c r="B29" s="29">
        <v>1312</v>
      </c>
      <c r="C29" s="30" t="s">
        <v>52</v>
      </c>
      <c r="D29" s="31" t="s">
        <v>62</v>
      </c>
      <c r="E29" s="28" t="s">
        <v>55</v>
      </c>
      <c r="F29" s="48">
        <v>0.005</v>
      </c>
      <c r="G29" s="38" t="s">
        <v>25</v>
      </c>
      <c r="H29" s="32" t="s">
        <v>64</v>
      </c>
      <c r="I29" s="26"/>
      <c r="J29" s="27"/>
      <c r="K29" s="40">
        <v>44275.68</v>
      </c>
      <c r="L29" s="40">
        <f t="shared" si="0"/>
        <v>221.38</v>
      </c>
      <c r="M29" s="49"/>
      <c r="N29" s="39"/>
      <c r="O29" s="20"/>
      <c r="P29" s="9"/>
      <c r="Q29" s="2"/>
      <c r="R29" s="2"/>
    </row>
    <row r="30" spans="1:18" s="4" customFormat="1" ht="16.5" customHeight="1">
      <c r="A30" s="21"/>
      <c r="B30" s="22"/>
      <c r="C30" s="22"/>
      <c r="D30" s="22"/>
      <c r="E30" s="22"/>
      <c r="F30" s="22"/>
      <c r="G30" s="24"/>
      <c r="H30" s="22"/>
      <c r="I30" s="22"/>
      <c r="J30" s="22"/>
      <c r="K30" s="33" t="s">
        <v>2</v>
      </c>
      <c r="L30" s="34">
        <f>SUM(L8:L29)</f>
        <v>1616371.3300000003</v>
      </c>
      <c r="M30" s="36"/>
      <c r="N30" s="36"/>
      <c r="O30" s="36"/>
      <c r="P30" s="15" t="s">
        <v>19</v>
      </c>
      <c r="Q30" s="2"/>
      <c r="R30" s="2"/>
    </row>
    <row r="31" spans="1:16" ht="25.5" customHeight="1">
      <c r="A31" s="66" t="s">
        <v>18</v>
      </c>
      <c r="B31" s="68"/>
      <c r="C31" s="68"/>
      <c r="D31" s="68"/>
      <c r="E31" s="68"/>
      <c r="F31" s="68"/>
      <c r="G31" s="68"/>
      <c r="H31" s="68"/>
      <c r="I31" s="23"/>
      <c r="J31" s="23"/>
      <c r="K31" s="23"/>
      <c r="L31" s="42">
        <f>ROUND(L30*1.2,2)</f>
        <v>1939645.6</v>
      </c>
      <c r="M31" s="50"/>
      <c r="N31" s="37"/>
      <c r="O31" s="37"/>
      <c r="P31" s="14" t="s">
        <v>30</v>
      </c>
    </row>
    <row r="32" spans="1:18" s="7" customFormat="1" ht="32.25" customHeight="1">
      <c r="A32" s="71" t="s">
        <v>1</v>
      </c>
      <c r="B32" s="71"/>
      <c r="C32" s="7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"/>
      <c r="R32" s="2"/>
    </row>
    <row r="33" spans="1:16" ht="15.75" customHeight="1">
      <c r="A33" s="70" t="s">
        <v>6</v>
      </c>
      <c r="B33" s="70"/>
      <c r="C33" s="70"/>
      <c r="D33" s="70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5.75" customHeight="1">
      <c r="A34" s="70" t="s">
        <v>7</v>
      </c>
      <c r="B34" s="70"/>
      <c r="C34" s="70"/>
      <c r="D34" s="70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5.75" customHeight="1">
      <c r="A35" s="70" t="s">
        <v>33</v>
      </c>
      <c r="B35" s="70"/>
      <c r="C35" s="70"/>
      <c r="D35" s="70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9" ht="60" customHeight="1">
      <c r="A36" s="70" t="s">
        <v>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S36" s="16"/>
    </row>
    <row r="37" spans="1:15" ht="28.5" customHeight="1">
      <c r="A37" s="69" t="s">
        <v>20</v>
      </c>
      <c r="B37" s="69"/>
      <c r="C37" s="69"/>
      <c r="D37" s="69"/>
      <c r="E37" s="69"/>
      <c r="F37" s="17"/>
      <c r="G37" s="18"/>
      <c r="H37" s="18"/>
      <c r="I37" s="3"/>
      <c r="J37" s="18" t="s">
        <v>21</v>
      </c>
      <c r="K37" s="19"/>
      <c r="L37" s="19"/>
      <c r="M37" s="19"/>
      <c r="N37" s="19"/>
      <c r="O37" s="19"/>
    </row>
    <row r="38" spans="1:15" ht="28.5" customHeight="1">
      <c r="A38" s="64" t="s">
        <v>22</v>
      </c>
      <c r="B38" s="64" t="s">
        <v>23</v>
      </c>
      <c r="C38" s="64"/>
      <c r="D38" s="64"/>
      <c r="E38" s="64"/>
      <c r="F38" s="65" t="s">
        <v>24</v>
      </c>
      <c r="G38" s="65"/>
      <c r="H38" s="65"/>
      <c r="I38" s="3"/>
      <c r="J38" s="19"/>
      <c r="K38" s="19"/>
      <c r="L38" s="19"/>
      <c r="M38" s="19"/>
      <c r="N38" s="19"/>
      <c r="O38" s="19"/>
    </row>
    <row r="39" spans="4:16" ht="15">
      <c r="D39" s="3"/>
      <c r="E39" s="6"/>
      <c r="F39" s="3"/>
      <c r="G39" s="3"/>
      <c r="H39" s="3"/>
      <c r="I39" s="3"/>
      <c r="J39" s="3"/>
      <c r="K39" s="3"/>
      <c r="L39" s="3"/>
      <c r="M39" s="3"/>
      <c r="N39" s="3"/>
      <c r="O39" s="3"/>
      <c r="P39" s="7"/>
    </row>
  </sheetData>
  <sheetProtection/>
  <autoFilter ref="A7:P38"/>
  <mergeCells count="27">
    <mergeCell ref="A2:P2"/>
    <mergeCell ref="A1:P1"/>
    <mergeCell ref="A34:D34"/>
    <mergeCell ref="A35:D35"/>
    <mergeCell ref="A33:D33"/>
    <mergeCell ref="B5:B6"/>
    <mergeCell ref="J5:J6"/>
    <mergeCell ref="L4:L6"/>
    <mergeCell ref="B4:J4"/>
    <mergeCell ref="O4:O6"/>
    <mergeCell ref="A38:E38"/>
    <mergeCell ref="F38:H38"/>
    <mergeCell ref="F5:F6"/>
    <mergeCell ref="I5:I6"/>
    <mergeCell ref="G5:H5"/>
    <mergeCell ref="C5:C6"/>
    <mergeCell ref="A31:H31"/>
    <mergeCell ref="A37:E37"/>
    <mergeCell ref="A36:P36"/>
    <mergeCell ref="A32:C32"/>
    <mergeCell ref="P4:P6"/>
    <mergeCell ref="E5:E6"/>
    <mergeCell ref="N4:N6"/>
    <mergeCell ref="D5:D6"/>
    <mergeCell ref="A4:A6"/>
    <mergeCell ref="K4:K6"/>
    <mergeCell ref="M4:M6"/>
  </mergeCells>
  <dataValidations count="1">
    <dataValidation operator="lessThanOrEqual" allowBlank="1" showInputMessage="1" showErrorMessage="1" sqref="B8:B2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2021-11-09T09:37:38Z</dcterms:modified>
  <cp:category/>
  <cp:version/>
  <cp:contentType/>
  <cp:contentStatus/>
</cp:coreProperties>
</file>