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'РНХн'!$A$7:$N$41</definedName>
    <definedName name="_xlnm.Print_Area" localSheetId="0">'РНХн'!$A$1:$N$41</definedName>
  </definedNames>
  <calcPr fullCalcOnLoad="1"/>
</workbook>
</file>

<file path=xl/sharedStrings.xml><?xml version="1.0" encoding="utf-8"?>
<sst xmlns="http://schemas.openxmlformats.org/spreadsheetml/2006/main" count="136" uniqueCount="57">
  <si>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</si>
  <si>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</si>
  <si>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</si>
  <si>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</si>
  <si>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</si>
  <si>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</si>
  <si>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</si>
  <si>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</si>
  <si>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</si>
  <si>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</si>
  <si>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</si>
  <si>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</si>
  <si>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</si>
  <si>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</si>
  <si>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</si>
  <si>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</si>
  <si>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</si>
  <si>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</si>
  <si>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</si>
  <si>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</si>
  <si>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</si>
  <si>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</si>
  <si>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</si>
  <si>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</si>
  <si>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</si>
  <si>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</si>
  <si>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</si>
  <si>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</si>
  <si>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</si>
  <si>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</si>
  <si>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</si>
  <si>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Т</t>
  </si>
  <si>
    <t>ЦентрСклад 25</t>
  </si>
  <si>
    <t>АО "НК НПЗ"</t>
  </si>
  <si>
    <t>042250</t>
  </si>
  <si>
    <t>Труба э/св 508х5 TP316L</t>
  </si>
  <si>
    <t>042128</t>
  </si>
  <si>
    <t>Труба б/ш 13,7х3,02 Gr 6</t>
  </si>
  <si>
    <t>020135</t>
  </si>
  <si>
    <t>Труба б/ш А-89х8х12100 ст15Х5МУ</t>
  </si>
  <si>
    <t>042101</t>
  </si>
  <si>
    <t>Труба б/ш 21,3х3,73 TP304L</t>
  </si>
  <si>
    <t>Труба б/ш 168,3х10,97 UNS N08825</t>
  </si>
  <si>
    <t>Труба б/ш Б-530Х12 ст15Х5М</t>
  </si>
  <si>
    <t>Труба б/ш г/д 377Х20 ст15Х5М</t>
  </si>
  <si>
    <t>Труба б/ш 26,7х3,91 P11</t>
  </si>
  <si>
    <t>Труба б/ш 168,3х7,92 P11</t>
  </si>
  <si>
    <t>Труба э/св 864х19,05 EFW Gr1-1/4 Cr Cl21</t>
  </si>
  <si>
    <t>Труба б/ш А-159Х13 ст15Х5МУ</t>
  </si>
  <si>
    <t>Труба б/ш А-108Х10 ст15Х5М</t>
  </si>
  <si>
    <t>Труба б/ш 114,3х13,49 BE Gr 6</t>
  </si>
  <si>
    <t>Труба ц/т 168,3х7,11 BE TP347</t>
  </si>
  <si>
    <t>Труба б/ш А-102Х10 ст15Х5М</t>
  </si>
  <si>
    <t>Труба б/ш Б-168Х11 ст15Х5М</t>
  </si>
  <si>
    <t>Труба б/ш 114,3x6,02 TP304</t>
  </si>
  <si>
    <t>Труба б/ш 88,9x5,49 TP304</t>
  </si>
  <si>
    <t>Лот № 2022-07-07 - Трубы для нефтехимпрома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</si>
</sst>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view="pageBreakPreview" zoomScaleSheetLayoutView="100" workbookViewId="0" topLeftCell="E1">
      <selection activeCell="O1" sqref="O1:P16384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4" t="s">
        <v>22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27" customHeight="1">
      <c r="A2" s="54" t="s">
        <v>56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40" t="s">
        <v>13</v>
      </c>
    </row>
    <row r="4" spans="1:14" s="3" customFormat="1" ht="22.5" customHeight="1">
      <c r="A4" s="55" t="s">
        <v>0</v>
      </c>
      <c r="B4" s="51" t="s">
        <v>28</v>
      </c>
      <c r="C4" s="52"/>
      <c r="D4" s="52"/>
      <c r="E4" s="52"/>
      <c r="F4" s="52"/>
      <c r="G4" s="52"/>
      <c r="H4" s="52"/>
      <c r="I4" s="58" t="s">
        <v>24</v>
      </c>
      <c r="J4" s="48" t="s">
        <v>25</v>
      </c>
      <c r="K4" s="48" t="s">
        <v>30</v>
      </c>
      <c r="L4" s="46" t="s">
        <v>14</v>
      </c>
      <c r="M4" s="46" t="s">
        <v>15</v>
      </c>
      <c r="N4" s="66" t="s">
        <v>3</v>
      </c>
    </row>
    <row r="5" spans="1:14" s="3" customFormat="1" ht="25.5" customHeight="1">
      <c r="A5" s="56"/>
      <c r="B5" s="46" t="s">
        <v>23</v>
      </c>
      <c r="C5" s="46" t="s">
        <v>26</v>
      </c>
      <c r="D5" s="46" t="s">
        <v>12</v>
      </c>
      <c r="E5" s="46" t="s">
        <v>9</v>
      </c>
      <c r="F5" s="46" t="s">
        <v>10</v>
      </c>
      <c r="G5" s="51" t="s">
        <v>11</v>
      </c>
      <c r="H5" s="63"/>
      <c r="I5" s="59"/>
      <c r="J5" s="49"/>
      <c r="K5" s="49"/>
      <c r="L5" s="53"/>
      <c r="M5" s="53"/>
      <c r="N5" s="53"/>
    </row>
    <row r="6" spans="1:14" s="3" customFormat="1" ht="36.75" customHeight="1">
      <c r="A6" s="57"/>
      <c r="B6" s="47"/>
      <c r="C6" s="47"/>
      <c r="D6" s="47"/>
      <c r="E6" s="47"/>
      <c r="F6" s="47"/>
      <c r="G6" s="11" t="s">
        <v>4</v>
      </c>
      <c r="H6" s="11" t="s">
        <v>5</v>
      </c>
      <c r="I6" s="60"/>
      <c r="J6" s="50"/>
      <c r="K6" s="50"/>
      <c r="L6" s="47"/>
      <c r="M6" s="47"/>
      <c r="N6" s="47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4">
        <v>1</v>
      </c>
      <c r="B8" s="26">
        <v>1724075</v>
      </c>
      <c r="C8" s="27" t="s">
        <v>34</v>
      </c>
      <c r="D8" s="28" t="s">
        <v>35</v>
      </c>
      <c r="E8" s="25" t="s">
        <v>31</v>
      </c>
      <c r="F8" s="41">
        <v>0.12</v>
      </c>
      <c r="G8" s="35" t="s">
        <v>33</v>
      </c>
      <c r="H8" s="29" t="s">
        <v>32</v>
      </c>
      <c r="I8" s="37">
        <v>1358202.64</v>
      </c>
      <c r="J8" s="37">
        <f>ROUND(I8*F8,2)</f>
        <v>162984.32</v>
      </c>
      <c r="K8" s="42"/>
      <c r="L8" s="36"/>
      <c r="M8" s="20"/>
      <c r="N8" s="9"/>
    </row>
    <row r="9" spans="1:14" s="10" customFormat="1" ht="48.75" customHeight="1">
      <c r="A9" s="24">
        <v>2</v>
      </c>
      <c r="B9" s="26">
        <v>1525781</v>
      </c>
      <c r="C9" s="27" t="s">
        <v>36</v>
      </c>
      <c r="D9" s="28" t="s">
        <v>37</v>
      </c>
      <c r="E9" s="25" t="s">
        <v>31</v>
      </c>
      <c r="F9" s="41">
        <v>0.004</v>
      </c>
      <c r="G9" s="35" t="s">
        <v>33</v>
      </c>
      <c r="H9" s="29" t="s">
        <v>32</v>
      </c>
      <c r="I9" s="37">
        <v>428657.35</v>
      </c>
      <c r="J9" s="37">
        <f aca="true" t="shared" si="0" ref="J9:J32">ROUND(I9*F9,2)</f>
        <v>1714.63</v>
      </c>
      <c r="K9" s="42"/>
      <c r="L9" s="36"/>
      <c r="M9" s="20"/>
      <c r="N9" s="9"/>
    </row>
    <row r="10" spans="1:14" s="10" customFormat="1" ht="48.75" customHeight="1">
      <c r="A10" s="24">
        <v>3</v>
      </c>
      <c r="B10" s="26">
        <v>1461574</v>
      </c>
      <c r="C10" s="27" t="s">
        <v>38</v>
      </c>
      <c r="D10" s="28" t="s">
        <v>39</v>
      </c>
      <c r="E10" s="25" t="s">
        <v>31</v>
      </c>
      <c r="F10" s="41">
        <v>0.775</v>
      </c>
      <c r="G10" s="35" t="s">
        <v>33</v>
      </c>
      <c r="H10" s="29" t="s">
        <v>32</v>
      </c>
      <c r="I10" s="37">
        <v>275752.81</v>
      </c>
      <c r="J10" s="37">
        <f t="shared" si="0"/>
        <v>213708.43</v>
      </c>
      <c r="K10" s="42"/>
      <c r="L10" s="36"/>
      <c r="M10" s="20"/>
      <c r="N10" s="9"/>
    </row>
    <row r="11" spans="1:14" s="10" customFormat="1" ht="48.75" customHeight="1">
      <c r="A11" s="24">
        <v>4</v>
      </c>
      <c r="B11" s="26">
        <v>1474361</v>
      </c>
      <c r="C11" s="27" t="s">
        <v>40</v>
      </c>
      <c r="D11" s="28" t="s">
        <v>41</v>
      </c>
      <c r="E11" s="25" t="s">
        <v>31</v>
      </c>
      <c r="F11" s="41">
        <v>0.01</v>
      </c>
      <c r="G11" s="35" t="s">
        <v>33</v>
      </c>
      <c r="H11" s="29" t="s">
        <v>32</v>
      </c>
      <c r="I11" s="37">
        <v>5915004.08</v>
      </c>
      <c r="J11" s="37">
        <f t="shared" si="0"/>
        <v>59150.04</v>
      </c>
      <c r="K11" s="42"/>
      <c r="L11" s="36"/>
      <c r="M11" s="20"/>
      <c r="N11" s="9"/>
    </row>
    <row r="12" spans="1:14" s="10" customFormat="1" ht="48.75" customHeight="1">
      <c r="A12" s="24">
        <v>5</v>
      </c>
      <c r="B12" s="26">
        <v>1701452</v>
      </c>
      <c r="C12" s="27">
        <v>1701452</v>
      </c>
      <c r="D12" s="28" t="s">
        <v>42</v>
      </c>
      <c r="E12" s="25" t="s">
        <v>31</v>
      </c>
      <c r="F12" s="41">
        <v>0.062</v>
      </c>
      <c r="G12" s="35" t="s">
        <v>33</v>
      </c>
      <c r="H12" s="29" t="s">
        <v>32</v>
      </c>
      <c r="I12" s="37">
        <v>5336792.5</v>
      </c>
      <c r="J12" s="37">
        <f t="shared" si="0"/>
        <v>330881.14</v>
      </c>
      <c r="K12" s="42"/>
      <c r="L12" s="36"/>
      <c r="M12" s="20"/>
      <c r="N12" s="9"/>
    </row>
    <row r="13" spans="1:14" s="10" customFormat="1" ht="48.75" customHeight="1">
      <c r="A13" s="24">
        <v>6</v>
      </c>
      <c r="B13" s="26">
        <v>1723068</v>
      </c>
      <c r="C13" s="27">
        <v>1723068</v>
      </c>
      <c r="D13" s="28" t="s">
        <v>43</v>
      </c>
      <c r="E13" s="25" t="s">
        <v>31</v>
      </c>
      <c r="F13" s="41">
        <v>0.333</v>
      </c>
      <c r="G13" s="35" t="s">
        <v>33</v>
      </c>
      <c r="H13" s="29" t="s">
        <v>32</v>
      </c>
      <c r="I13" s="37">
        <v>437518.45</v>
      </c>
      <c r="J13" s="37">
        <f t="shared" si="0"/>
        <v>145693.64</v>
      </c>
      <c r="K13" s="42"/>
      <c r="L13" s="36"/>
      <c r="M13" s="20"/>
      <c r="N13" s="9"/>
    </row>
    <row r="14" spans="1:14" s="10" customFormat="1" ht="48.75" customHeight="1">
      <c r="A14" s="24">
        <v>7</v>
      </c>
      <c r="B14" s="26">
        <v>1595792</v>
      </c>
      <c r="C14" s="27">
        <v>20058</v>
      </c>
      <c r="D14" s="28" t="s">
        <v>44</v>
      </c>
      <c r="E14" s="25" t="s">
        <v>31</v>
      </c>
      <c r="F14" s="41">
        <v>1.87</v>
      </c>
      <c r="G14" s="35" t="s">
        <v>33</v>
      </c>
      <c r="H14" s="29" t="s">
        <v>32</v>
      </c>
      <c r="I14" s="37">
        <v>593720.8</v>
      </c>
      <c r="J14" s="37">
        <f t="shared" si="0"/>
        <v>1110257.9</v>
      </c>
      <c r="K14" s="42"/>
      <c r="L14" s="36"/>
      <c r="M14" s="20"/>
      <c r="N14" s="9"/>
    </row>
    <row r="15" spans="1:14" s="10" customFormat="1" ht="48.75" customHeight="1">
      <c r="A15" s="24">
        <v>8</v>
      </c>
      <c r="B15" s="26">
        <v>1525784</v>
      </c>
      <c r="C15" s="27">
        <v>42130</v>
      </c>
      <c r="D15" s="28" t="s">
        <v>45</v>
      </c>
      <c r="E15" s="25" t="s">
        <v>31</v>
      </c>
      <c r="F15" s="41">
        <v>0.014</v>
      </c>
      <c r="G15" s="35" t="s">
        <v>33</v>
      </c>
      <c r="H15" s="29" t="s">
        <v>32</v>
      </c>
      <c r="I15" s="37">
        <v>631295.75</v>
      </c>
      <c r="J15" s="37">
        <f t="shared" si="0"/>
        <v>8838.14</v>
      </c>
      <c r="K15" s="42"/>
      <c r="L15" s="36"/>
      <c r="M15" s="20"/>
      <c r="N15" s="9"/>
    </row>
    <row r="16" spans="1:14" s="10" customFormat="1" ht="48.75" customHeight="1">
      <c r="A16" s="24">
        <v>9</v>
      </c>
      <c r="B16" s="26">
        <v>1525910</v>
      </c>
      <c r="C16" s="27">
        <v>42134</v>
      </c>
      <c r="D16" s="28" t="s">
        <v>46</v>
      </c>
      <c r="E16" s="25" t="s">
        <v>31</v>
      </c>
      <c r="F16" s="41">
        <v>0.571</v>
      </c>
      <c r="G16" s="35" t="s">
        <v>33</v>
      </c>
      <c r="H16" s="29" t="s">
        <v>32</v>
      </c>
      <c r="I16" s="37">
        <v>429982.8</v>
      </c>
      <c r="J16" s="37">
        <f t="shared" si="0"/>
        <v>245520.18</v>
      </c>
      <c r="K16" s="42"/>
      <c r="L16" s="36"/>
      <c r="M16" s="20"/>
      <c r="N16" s="9"/>
    </row>
    <row r="17" spans="1:14" s="10" customFormat="1" ht="48.75" customHeight="1">
      <c r="A17" s="24">
        <v>10</v>
      </c>
      <c r="B17" s="26">
        <v>1526119</v>
      </c>
      <c r="C17" s="27">
        <v>20067</v>
      </c>
      <c r="D17" s="28" t="s">
        <v>47</v>
      </c>
      <c r="E17" s="25" t="s">
        <v>31</v>
      </c>
      <c r="F17" s="41">
        <v>0.409</v>
      </c>
      <c r="G17" s="35" t="s">
        <v>33</v>
      </c>
      <c r="H17" s="29" t="s">
        <v>32</v>
      </c>
      <c r="I17" s="37">
        <v>474120.53</v>
      </c>
      <c r="J17" s="37">
        <f t="shared" si="0"/>
        <v>193915.3</v>
      </c>
      <c r="K17" s="42"/>
      <c r="L17" s="36"/>
      <c r="M17" s="20"/>
      <c r="N17" s="9"/>
    </row>
    <row r="18" spans="1:14" s="10" customFormat="1" ht="48.75" customHeight="1">
      <c r="A18" s="24">
        <v>11</v>
      </c>
      <c r="B18" s="26">
        <v>1526119</v>
      </c>
      <c r="C18" s="27">
        <v>20067</v>
      </c>
      <c r="D18" s="28" t="s">
        <v>47</v>
      </c>
      <c r="E18" s="25" t="s">
        <v>31</v>
      </c>
      <c r="F18" s="41">
        <v>0.383</v>
      </c>
      <c r="G18" s="35" t="s">
        <v>33</v>
      </c>
      <c r="H18" s="29" t="s">
        <v>32</v>
      </c>
      <c r="I18" s="37">
        <v>471680.69</v>
      </c>
      <c r="J18" s="37">
        <f t="shared" si="0"/>
        <v>180653.7</v>
      </c>
      <c r="K18" s="42"/>
      <c r="L18" s="36"/>
      <c r="M18" s="20"/>
      <c r="N18" s="9"/>
    </row>
    <row r="19" spans="1:14" s="10" customFormat="1" ht="48.75" customHeight="1">
      <c r="A19" s="24">
        <v>12</v>
      </c>
      <c r="B19" s="26">
        <v>1161013</v>
      </c>
      <c r="C19" s="27">
        <v>20515</v>
      </c>
      <c r="D19" s="28" t="s">
        <v>48</v>
      </c>
      <c r="E19" s="25" t="s">
        <v>31</v>
      </c>
      <c r="F19" s="41">
        <v>0.063</v>
      </c>
      <c r="G19" s="35" t="s">
        <v>33</v>
      </c>
      <c r="H19" s="29" t="s">
        <v>32</v>
      </c>
      <c r="I19" s="37">
        <v>245081.66</v>
      </c>
      <c r="J19" s="37">
        <f t="shared" si="0"/>
        <v>15440.14</v>
      </c>
      <c r="K19" s="42"/>
      <c r="L19" s="36"/>
      <c r="M19" s="20"/>
      <c r="N19" s="9"/>
    </row>
    <row r="20" spans="1:14" s="10" customFormat="1" ht="48.75" customHeight="1">
      <c r="A20" s="24">
        <v>13</v>
      </c>
      <c r="B20" s="26">
        <v>1160853</v>
      </c>
      <c r="C20" s="27">
        <v>20048</v>
      </c>
      <c r="D20" s="28" t="s">
        <v>49</v>
      </c>
      <c r="E20" s="25" t="s">
        <v>31</v>
      </c>
      <c r="F20" s="41">
        <v>0.285</v>
      </c>
      <c r="G20" s="35" t="s">
        <v>33</v>
      </c>
      <c r="H20" s="29" t="s">
        <v>32</v>
      </c>
      <c r="I20" s="37">
        <v>201809.22</v>
      </c>
      <c r="J20" s="37">
        <f t="shared" si="0"/>
        <v>57515.63</v>
      </c>
      <c r="K20" s="42"/>
      <c r="L20" s="36"/>
      <c r="M20" s="20"/>
      <c r="N20" s="9"/>
    </row>
    <row r="21" spans="1:14" s="10" customFormat="1" ht="48.75" customHeight="1">
      <c r="A21" s="24">
        <v>14</v>
      </c>
      <c r="B21" s="26">
        <v>1476295</v>
      </c>
      <c r="C21" s="27">
        <v>31400</v>
      </c>
      <c r="D21" s="28" t="s">
        <v>50</v>
      </c>
      <c r="E21" s="25" t="s">
        <v>31</v>
      </c>
      <c r="F21" s="41">
        <v>0.596</v>
      </c>
      <c r="G21" s="35" t="s">
        <v>33</v>
      </c>
      <c r="H21" s="29" t="s">
        <v>32</v>
      </c>
      <c r="I21" s="37">
        <v>526579.78</v>
      </c>
      <c r="J21" s="37">
        <f t="shared" si="0"/>
        <v>313841.55</v>
      </c>
      <c r="K21" s="42"/>
      <c r="L21" s="36"/>
      <c r="M21" s="20"/>
      <c r="N21" s="9"/>
    </row>
    <row r="22" spans="1:14" s="10" customFormat="1" ht="48.75" customHeight="1">
      <c r="A22" s="24">
        <v>15</v>
      </c>
      <c r="B22" s="26">
        <v>1478610</v>
      </c>
      <c r="C22" s="27">
        <v>42206</v>
      </c>
      <c r="D22" s="28" t="s">
        <v>51</v>
      </c>
      <c r="E22" s="25" t="s">
        <v>31</v>
      </c>
      <c r="F22" s="41">
        <v>0.124</v>
      </c>
      <c r="G22" s="35" t="s">
        <v>33</v>
      </c>
      <c r="H22" s="29" t="s">
        <v>32</v>
      </c>
      <c r="I22" s="37">
        <v>692264.11</v>
      </c>
      <c r="J22" s="37">
        <f t="shared" si="0"/>
        <v>85840.75</v>
      </c>
      <c r="K22" s="42"/>
      <c r="L22" s="36"/>
      <c r="M22" s="20"/>
      <c r="N22" s="9"/>
    </row>
    <row r="23" spans="1:14" s="10" customFormat="1" ht="48.75" customHeight="1">
      <c r="A23" s="24">
        <v>16</v>
      </c>
      <c r="B23" s="26">
        <v>1461574</v>
      </c>
      <c r="C23" s="27">
        <v>20135</v>
      </c>
      <c r="D23" s="28" t="s">
        <v>39</v>
      </c>
      <c r="E23" s="25" t="s">
        <v>31</v>
      </c>
      <c r="F23" s="41">
        <v>2.933</v>
      </c>
      <c r="G23" s="35" t="s">
        <v>33</v>
      </c>
      <c r="H23" s="29" t="s">
        <v>32</v>
      </c>
      <c r="I23" s="37">
        <v>312759.13</v>
      </c>
      <c r="J23" s="37">
        <f t="shared" si="0"/>
        <v>917322.53</v>
      </c>
      <c r="K23" s="42"/>
      <c r="L23" s="36"/>
      <c r="M23" s="20"/>
      <c r="N23" s="9"/>
    </row>
    <row r="24" spans="1:14" s="10" customFormat="1" ht="48.75" customHeight="1">
      <c r="A24" s="24">
        <v>17</v>
      </c>
      <c r="B24" s="26">
        <v>1461574</v>
      </c>
      <c r="C24" s="27">
        <v>20135</v>
      </c>
      <c r="D24" s="28" t="s">
        <v>39</v>
      </c>
      <c r="E24" s="25" t="s">
        <v>31</v>
      </c>
      <c r="F24" s="41">
        <v>2.564</v>
      </c>
      <c r="G24" s="35" t="s">
        <v>33</v>
      </c>
      <c r="H24" s="29" t="s">
        <v>32</v>
      </c>
      <c r="I24" s="37">
        <v>296486.21</v>
      </c>
      <c r="J24" s="37">
        <f t="shared" si="0"/>
        <v>760190.64</v>
      </c>
      <c r="K24" s="42"/>
      <c r="L24" s="36"/>
      <c r="M24" s="20"/>
      <c r="N24" s="9"/>
    </row>
    <row r="25" spans="1:14" s="10" customFormat="1" ht="48.75" customHeight="1">
      <c r="A25" s="24">
        <v>18</v>
      </c>
      <c r="B25" s="26">
        <v>1461574</v>
      </c>
      <c r="C25" s="27">
        <v>20135</v>
      </c>
      <c r="D25" s="28" t="s">
        <v>39</v>
      </c>
      <c r="E25" s="25" t="s">
        <v>31</v>
      </c>
      <c r="F25" s="41">
        <v>1.285</v>
      </c>
      <c r="G25" s="35" t="s">
        <v>33</v>
      </c>
      <c r="H25" s="29" t="s">
        <v>32</v>
      </c>
      <c r="I25" s="37">
        <v>266156.09</v>
      </c>
      <c r="J25" s="37">
        <f t="shared" si="0"/>
        <v>342010.58</v>
      </c>
      <c r="K25" s="42"/>
      <c r="L25" s="36"/>
      <c r="M25" s="20"/>
      <c r="N25" s="9"/>
    </row>
    <row r="26" spans="1:14" s="10" customFormat="1" ht="48.75" customHeight="1">
      <c r="A26" s="24">
        <v>19</v>
      </c>
      <c r="B26" s="26">
        <v>1043511</v>
      </c>
      <c r="C26" s="27">
        <v>20035</v>
      </c>
      <c r="D26" s="28" t="s">
        <v>52</v>
      </c>
      <c r="E26" s="25" t="s">
        <v>31</v>
      </c>
      <c r="F26" s="41">
        <v>0.266</v>
      </c>
      <c r="G26" s="35" t="s">
        <v>33</v>
      </c>
      <c r="H26" s="29" t="s">
        <v>32</v>
      </c>
      <c r="I26" s="37">
        <v>267642.48</v>
      </c>
      <c r="J26" s="37">
        <f t="shared" si="0"/>
        <v>71192.9</v>
      </c>
      <c r="K26" s="42"/>
      <c r="L26" s="36"/>
      <c r="M26" s="20"/>
      <c r="N26" s="9"/>
    </row>
    <row r="27" spans="1:14" s="10" customFormat="1" ht="48.75" customHeight="1">
      <c r="A27" s="24">
        <v>20</v>
      </c>
      <c r="B27" s="26">
        <v>1656107</v>
      </c>
      <c r="C27" s="27">
        <v>31715</v>
      </c>
      <c r="D27" s="28" t="s">
        <v>53</v>
      </c>
      <c r="E27" s="25" t="s">
        <v>31</v>
      </c>
      <c r="F27" s="41">
        <v>1.772</v>
      </c>
      <c r="G27" s="35" t="s">
        <v>33</v>
      </c>
      <c r="H27" s="29" t="s">
        <v>32</v>
      </c>
      <c r="I27" s="37">
        <v>21578.83</v>
      </c>
      <c r="J27" s="37">
        <f t="shared" si="0"/>
        <v>38237.69</v>
      </c>
      <c r="K27" s="42"/>
      <c r="L27" s="36"/>
      <c r="M27" s="20"/>
      <c r="N27" s="9"/>
    </row>
    <row r="28" spans="1:14" s="10" customFormat="1" ht="48.75" customHeight="1">
      <c r="A28" s="24">
        <v>21</v>
      </c>
      <c r="B28" s="26">
        <v>1486062</v>
      </c>
      <c r="C28" s="27">
        <v>42104</v>
      </c>
      <c r="D28" s="28" t="s">
        <v>54</v>
      </c>
      <c r="E28" s="25" t="s">
        <v>31</v>
      </c>
      <c r="F28" s="41">
        <v>0.05</v>
      </c>
      <c r="G28" s="35" t="s">
        <v>33</v>
      </c>
      <c r="H28" s="29" t="s">
        <v>32</v>
      </c>
      <c r="I28" s="37">
        <v>2090412.66</v>
      </c>
      <c r="J28" s="37">
        <f t="shared" si="0"/>
        <v>104520.63</v>
      </c>
      <c r="K28" s="42"/>
      <c r="L28" s="36"/>
      <c r="M28" s="20"/>
      <c r="N28" s="9"/>
    </row>
    <row r="29" spans="1:14" s="10" customFormat="1" ht="48.75" customHeight="1">
      <c r="A29" s="24">
        <v>22</v>
      </c>
      <c r="B29" s="26">
        <v>1486062</v>
      </c>
      <c r="C29" s="27">
        <v>42104</v>
      </c>
      <c r="D29" s="28" t="s">
        <v>54</v>
      </c>
      <c r="E29" s="25" t="s">
        <v>31</v>
      </c>
      <c r="F29" s="41">
        <v>0.153</v>
      </c>
      <c r="G29" s="35" t="s">
        <v>33</v>
      </c>
      <c r="H29" s="29" t="s">
        <v>32</v>
      </c>
      <c r="I29" s="37">
        <v>2414186.59</v>
      </c>
      <c r="J29" s="37">
        <f t="shared" si="0"/>
        <v>369370.55</v>
      </c>
      <c r="K29" s="42"/>
      <c r="L29" s="36"/>
      <c r="M29" s="20"/>
      <c r="N29" s="9"/>
    </row>
    <row r="30" spans="1:14" s="10" customFormat="1" ht="48.75" customHeight="1">
      <c r="A30" s="24">
        <v>23</v>
      </c>
      <c r="B30" s="26">
        <v>1486064</v>
      </c>
      <c r="C30" s="27">
        <v>42103</v>
      </c>
      <c r="D30" s="28" t="s">
        <v>55</v>
      </c>
      <c r="E30" s="25" t="s">
        <v>31</v>
      </c>
      <c r="F30" s="41">
        <v>0.022</v>
      </c>
      <c r="G30" s="35" t="s">
        <v>33</v>
      </c>
      <c r="H30" s="29" t="s">
        <v>32</v>
      </c>
      <c r="I30" s="37">
        <v>12641435.7</v>
      </c>
      <c r="J30" s="37">
        <f t="shared" si="0"/>
        <v>278111.59</v>
      </c>
      <c r="K30" s="42"/>
      <c r="L30" s="36"/>
      <c r="M30" s="20"/>
      <c r="N30" s="9"/>
    </row>
    <row r="31" spans="1:14" s="10" customFormat="1" ht="48.75" customHeight="1">
      <c r="A31" s="24">
        <v>24</v>
      </c>
      <c r="B31" s="26">
        <v>1486064</v>
      </c>
      <c r="C31" s="27">
        <v>42103</v>
      </c>
      <c r="D31" s="28" t="s">
        <v>55</v>
      </c>
      <c r="E31" s="25" t="s">
        <v>31</v>
      </c>
      <c r="F31" s="41">
        <v>0.094</v>
      </c>
      <c r="G31" s="35" t="s">
        <v>33</v>
      </c>
      <c r="H31" s="29" t="s">
        <v>32</v>
      </c>
      <c r="I31" s="37">
        <v>2540920.96</v>
      </c>
      <c r="J31" s="37">
        <f t="shared" si="0"/>
        <v>238846.57</v>
      </c>
      <c r="K31" s="42"/>
      <c r="L31" s="36"/>
      <c r="M31" s="20"/>
      <c r="N31" s="9"/>
    </row>
    <row r="32" spans="1:14" s="10" customFormat="1" ht="48.75" customHeight="1">
      <c r="A32" s="24">
        <v>25</v>
      </c>
      <c r="B32" s="26">
        <v>1486062</v>
      </c>
      <c r="C32" s="27">
        <v>42104</v>
      </c>
      <c r="D32" s="28" t="s">
        <v>54</v>
      </c>
      <c r="E32" s="25" t="s">
        <v>31</v>
      </c>
      <c r="F32" s="41">
        <v>0.087</v>
      </c>
      <c r="G32" s="35" t="s">
        <v>33</v>
      </c>
      <c r="H32" s="29" t="s">
        <v>32</v>
      </c>
      <c r="I32" s="37">
        <v>2090412.66</v>
      </c>
      <c r="J32" s="37">
        <f t="shared" si="0"/>
        <v>181865.9</v>
      </c>
      <c r="K32" s="42"/>
      <c r="L32" s="36"/>
      <c r="M32" s="20"/>
      <c r="N32" s="9"/>
    </row>
    <row r="33" spans="1:14" s="4" customFormat="1" ht="16.5" customHeight="1">
      <c r="A33" s="24"/>
      <c r="B33" s="21"/>
      <c r="C33" s="21"/>
      <c r="D33" s="21"/>
      <c r="E33" s="21"/>
      <c r="F33" s="21"/>
      <c r="G33" s="23"/>
      <c r="H33" s="21"/>
      <c r="I33" s="30" t="s">
        <v>2</v>
      </c>
      <c r="J33" s="31">
        <f>SUM(J8:J32)</f>
        <v>6427625.07</v>
      </c>
      <c r="K33" s="33"/>
      <c r="L33" s="33"/>
      <c r="M33" s="33"/>
      <c r="N33" s="15" t="s">
        <v>17</v>
      </c>
    </row>
    <row r="34" spans="1:14" ht="25.5" customHeight="1">
      <c r="A34" s="51" t="s">
        <v>16</v>
      </c>
      <c r="B34" s="52"/>
      <c r="C34" s="52"/>
      <c r="D34" s="52"/>
      <c r="E34" s="52"/>
      <c r="F34" s="52"/>
      <c r="G34" s="52"/>
      <c r="H34" s="52"/>
      <c r="I34" s="22"/>
      <c r="J34" s="39">
        <f>ROUND(J33*1.2,2)</f>
        <v>7713150.08</v>
      </c>
      <c r="K34" s="43"/>
      <c r="L34" s="34"/>
      <c r="M34" s="34"/>
      <c r="N34" s="14" t="s">
        <v>27</v>
      </c>
    </row>
    <row r="35" spans="1:14" s="7" customFormat="1" ht="32.25" customHeight="1">
      <c r="A35" s="65" t="s">
        <v>1</v>
      </c>
      <c r="B35" s="65"/>
      <c r="C35" s="65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ht="15.75" customHeight="1">
      <c r="A36" s="45" t="s">
        <v>6</v>
      </c>
      <c r="B36" s="45"/>
      <c r="C36" s="45"/>
      <c r="D36" s="45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.75" customHeight="1">
      <c r="A37" s="45" t="s">
        <v>7</v>
      </c>
      <c r="B37" s="45"/>
      <c r="C37" s="45"/>
      <c r="D37" s="45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.75" customHeight="1">
      <c r="A38" s="45" t="s">
        <v>29</v>
      </c>
      <c r="B38" s="45"/>
      <c r="C38" s="45"/>
      <c r="D38" s="45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5" ht="60" customHeight="1">
      <c r="A39" s="45" t="s">
        <v>8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16"/>
    </row>
    <row r="40" spans="1:13" ht="28.5" customHeight="1">
      <c r="A40" s="64" t="s">
        <v>18</v>
      </c>
      <c r="B40" s="64"/>
      <c r="C40" s="64"/>
      <c r="D40" s="64"/>
      <c r="E40" s="64"/>
      <c r="F40" s="17"/>
      <c r="G40" s="18"/>
      <c r="H40" s="18"/>
      <c r="I40" s="19"/>
      <c r="J40" s="19"/>
      <c r="K40" s="19"/>
      <c r="L40" s="19"/>
      <c r="M40" s="19"/>
    </row>
    <row r="41" spans="1:13" ht="28.5" customHeight="1">
      <c r="A41" s="61" t="s">
        <v>19</v>
      </c>
      <c r="B41" s="61" t="s">
        <v>20</v>
      </c>
      <c r="C41" s="61"/>
      <c r="D41" s="61"/>
      <c r="E41" s="61"/>
      <c r="F41" s="62" t="s">
        <v>21</v>
      </c>
      <c r="G41" s="62"/>
      <c r="H41" s="62"/>
      <c r="I41" s="19"/>
      <c r="J41" s="19"/>
      <c r="K41" s="19"/>
      <c r="L41" s="19"/>
      <c r="M41" s="19"/>
    </row>
    <row r="42" spans="4:14" ht="15">
      <c r="D42" s="3"/>
      <c r="E42" s="6"/>
      <c r="F42" s="3"/>
      <c r="G42" s="3"/>
      <c r="H42" s="3"/>
      <c r="I42" s="3"/>
      <c r="J42" s="3"/>
      <c r="K42" s="3"/>
      <c r="L42" s="3"/>
      <c r="M42" s="3"/>
      <c r="N42" s="7"/>
    </row>
  </sheetData>
  <sheetProtection/>
  <autoFilter ref="A7:N41"/>
  <mergeCells count="25">
    <mergeCell ref="A41:E41"/>
    <mergeCell ref="F41:H41"/>
    <mergeCell ref="F5:F6"/>
    <mergeCell ref="G5:H5"/>
    <mergeCell ref="C5:C6"/>
    <mergeCell ref="A40:E40"/>
    <mergeCell ref="A39:N39"/>
    <mergeCell ref="A35:C35"/>
    <mergeCell ref="N4:N6"/>
    <mergeCell ref="A2:N2"/>
    <mergeCell ref="L4:L6"/>
    <mergeCell ref="D5:D6"/>
    <mergeCell ref="A4:A6"/>
    <mergeCell ref="I4:I6"/>
    <mergeCell ref="K4:K6"/>
    <mergeCell ref="A1:N1"/>
    <mergeCell ref="A37:D37"/>
    <mergeCell ref="A38:D38"/>
    <mergeCell ref="A36:D36"/>
    <mergeCell ref="B5:B6"/>
    <mergeCell ref="J4:J6"/>
    <mergeCell ref="B4:H4"/>
    <mergeCell ref="M4:M6"/>
    <mergeCell ref="E5:E6"/>
    <mergeCell ref="A34:H34"/>
  </mergeCells>
  <dataValidations count="1">
    <dataValidation operator="lessThanOrEqual" allowBlank="1" showInputMessage="1" showErrorMessage="1" sqref="B8:B32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2022-07-27T08:52:19Z</dcterms:modified>
  <cp:category/>
  <cp:version/>
  <cp:contentType/>
  <cp:contentStatus/>
</cp:coreProperties>
</file>