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<sst xmlns="http://schemas.openxmlformats.org/spreadsheetml/2006/main" count="67" uniqueCount="47">
  <si>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</si>
  <si>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</si>
  <si>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</si>
  <si>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</si>
  <si>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</si>
  <si>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</si>
  <si>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</si>
  <si>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</si>
  <si>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</si>
  <si>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</si>
  <si>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</si>
  <si>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</si>
  <si>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</si>
  <si>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</si>
  <si>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</si>
  <si>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</si>
  <si>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</si>
  <si>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</si>
  <si>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</si>
  <si>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</si>
  <si>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</si>
  <si>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</si>
  <si>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</si>
  <si>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</si>
  <si>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</si>
  <si>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</si>
  <si>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</si>
  <si>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</si>
  <si>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</si>
  <si>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</si>
  <si>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</si>
  <si>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</si>
  <si>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</si>
  <si>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</si>
  <si>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371296</t>
  </si>
  <si>
    <t>Опора монтажно-экспл. понтона ПА 10000</t>
  </si>
  <si>
    <t>095815</t>
  </si>
  <si>
    <t>Фланец 1-1000-1,6-10Х17Н13М2Т</t>
  </si>
  <si>
    <t>ЦентрСклад 26</t>
  </si>
  <si>
    <t>381308</t>
  </si>
  <si>
    <t>Днище к РВС-10000м3</t>
  </si>
  <si>
    <t>Прокладка 900-6,3-3</t>
  </si>
  <si>
    <t>Прокладка 800-6,3-3</t>
  </si>
  <si>
    <t>Прокладка 450-6,3-3</t>
  </si>
  <si>
    <t>Прокладка 800-10,0-3</t>
  </si>
  <si>
    <t>Прокладка 600-10,0-12Х18Н10Т</t>
  </si>
  <si>
    <t>Лот № 2022-07-24 - Сосуды и аппараты емкостные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</si>
</sst>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E7">
      <selection activeCell="O7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1025422</v>
      </c>
      <c r="C8" s="25" t="s">
        <v>34</v>
      </c>
      <c r="D8" s="26" t="s">
        <v>35</v>
      </c>
      <c r="E8" s="23" t="s">
        <v>32</v>
      </c>
      <c r="F8" s="39">
        <v>156</v>
      </c>
      <c r="G8" s="33" t="s">
        <v>31</v>
      </c>
      <c r="H8" s="27" t="s">
        <v>33</v>
      </c>
      <c r="I8" s="35">
        <v>8152.01</v>
      </c>
      <c r="J8" s="35">
        <f aca="true" t="shared" si="0" ref="J8:J15">ROUND(I8*F8,2)</f>
        <v>1271713.56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1694884</v>
      </c>
      <c r="C9" s="25" t="s">
        <v>36</v>
      </c>
      <c r="D9" s="26" t="s">
        <v>37</v>
      </c>
      <c r="E9" s="23" t="s">
        <v>32</v>
      </c>
      <c r="F9" s="39">
        <v>2</v>
      </c>
      <c r="G9" s="33" t="s">
        <v>31</v>
      </c>
      <c r="H9" s="27" t="s">
        <v>38</v>
      </c>
      <c r="I9" s="35">
        <v>194369.2</v>
      </c>
      <c r="J9" s="35">
        <f t="shared" si="0"/>
        <v>388738.4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1536783</v>
      </c>
      <c r="C10" s="25" t="s">
        <v>39</v>
      </c>
      <c r="D10" s="26" t="s">
        <v>40</v>
      </c>
      <c r="E10" s="23" t="s">
        <v>32</v>
      </c>
      <c r="F10" s="39">
        <v>1</v>
      </c>
      <c r="G10" s="33" t="s">
        <v>31</v>
      </c>
      <c r="H10" s="27" t="s">
        <v>33</v>
      </c>
      <c r="I10" s="35">
        <v>281398.37</v>
      </c>
      <c r="J10" s="35">
        <f t="shared" si="0"/>
        <v>281398.37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1216099</v>
      </c>
      <c r="C11" s="25">
        <v>93161</v>
      </c>
      <c r="D11" s="26" t="s">
        <v>41</v>
      </c>
      <c r="E11" s="23" t="s">
        <v>32</v>
      </c>
      <c r="F11" s="39">
        <v>4</v>
      </c>
      <c r="G11" s="33" t="s">
        <v>31</v>
      </c>
      <c r="H11" s="27" t="s">
        <v>38</v>
      </c>
      <c r="I11" s="35">
        <v>87390.22</v>
      </c>
      <c r="J11" s="35">
        <f t="shared" si="0"/>
        <v>349560.88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1162047</v>
      </c>
      <c r="C12" s="25">
        <v>93160</v>
      </c>
      <c r="D12" s="26" t="s">
        <v>42</v>
      </c>
      <c r="E12" s="23" t="s">
        <v>32</v>
      </c>
      <c r="F12" s="39">
        <v>2</v>
      </c>
      <c r="G12" s="33" t="s">
        <v>31</v>
      </c>
      <c r="H12" s="27" t="s">
        <v>38</v>
      </c>
      <c r="I12" s="35">
        <v>59380.54</v>
      </c>
      <c r="J12" s="35">
        <f t="shared" si="0"/>
        <v>118761.08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1158736</v>
      </c>
      <c r="C13" s="25">
        <v>93237</v>
      </c>
      <c r="D13" s="26" t="s">
        <v>43</v>
      </c>
      <c r="E13" s="23" t="s">
        <v>32</v>
      </c>
      <c r="F13" s="39">
        <v>1</v>
      </c>
      <c r="G13" s="33" t="s">
        <v>31</v>
      </c>
      <c r="H13" s="27" t="s">
        <v>38</v>
      </c>
      <c r="I13" s="35">
        <v>17565.41</v>
      </c>
      <c r="J13" s="35">
        <f t="shared" si="0"/>
        <v>17565.41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1690284</v>
      </c>
      <c r="C14" s="25">
        <v>92143</v>
      </c>
      <c r="D14" s="26" t="s">
        <v>44</v>
      </c>
      <c r="E14" s="23" t="s">
        <v>32</v>
      </c>
      <c r="F14" s="39">
        <v>1</v>
      </c>
      <c r="G14" s="33" t="s">
        <v>31</v>
      </c>
      <c r="H14" s="27" t="s">
        <v>38</v>
      </c>
      <c r="I14" s="35">
        <v>9145.04</v>
      </c>
      <c r="J14" s="35">
        <f t="shared" si="0"/>
        <v>9145.04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1625279</v>
      </c>
      <c r="C15" s="25">
        <v>93149</v>
      </c>
      <c r="D15" s="26" t="s">
        <v>45</v>
      </c>
      <c r="E15" s="23" t="s">
        <v>32</v>
      </c>
      <c r="F15" s="39">
        <v>7</v>
      </c>
      <c r="G15" s="33" t="s">
        <v>31</v>
      </c>
      <c r="H15" s="27" t="s">
        <v>38</v>
      </c>
      <c r="I15" s="35">
        <v>94082.62</v>
      </c>
      <c r="J15" s="35">
        <f t="shared" si="0"/>
        <v>658578.34</v>
      </c>
      <c r="K15" s="40"/>
      <c r="L15" s="34"/>
      <c r="M15" s="20"/>
      <c r="N15" s="9"/>
    </row>
    <row r="16" spans="1:14" s="4" customFormat="1" ht="16.5" customHeight="1">
      <c r="A16" s="65"/>
      <c r="B16" s="65"/>
      <c r="C16" s="65"/>
      <c r="D16" s="65"/>
      <c r="E16" s="65"/>
      <c r="F16" s="65"/>
      <c r="G16" s="65"/>
      <c r="H16" s="65"/>
      <c r="I16" s="28" t="s">
        <v>2</v>
      </c>
      <c r="J16" s="29">
        <f>SUM(J8:J15)</f>
        <v>3095461.08</v>
      </c>
      <c r="K16" s="31"/>
      <c r="L16" s="31"/>
      <c r="M16" s="31"/>
      <c r="N16" s="15" t="s">
        <v>17</v>
      </c>
    </row>
    <row r="17" spans="1:14" ht="25.5" customHeight="1">
      <c r="A17" s="49" t="s">
        <v>16</v>
      </c>
      <c r="B17" s="50"/>
      <c r="C17" s="50"/>
      <c r="D17" s="50"/>
      <c r="E17" s="50"/>
      <c r="F17" s="50"/>
      <c r="G17" s="50"/>
      <c r="H17" s="50"/>
      <c r="I17" s="21"/>
      <c r="J17" s="37">
        <f>ROUND(J16*1.2,2)</f>
        <v>3714553.3</v>
      </c>
      <c r="K17" s="41"/>
      <c r="L17" s="32"/>
      <c r="M17" s="32"/>
      <c r="N17" s="14" t="s">
        <v>27</v>
      </c>
    </row>
    <row r="18" spans="1:14" s="7" customFormat="1" ht="32.25" customHeight="1">
      <c r="A18" s="63" t="s">
        <v>1</v>
      </c>
      <c r="B18" s="63"/>
      <c r="C18" s="6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.75" customHeight="1">
      <c r="A19" s="43" t="s">
        <v>6</v>
      </c>
      <c r="B19" s="43"/>
      <c r="C19" s="43"/>
      <c r="D19" s="43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s="43" t="s">
        <v>7</v>
      </c>
      <c r="B20" s="43"/>
      <c r="C20" s="43"/>
      <c r="D20" s="43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s="43" t="s">
        <v>29</v>
      </c>
      <c r="B21" s="43"/>
      <c r="C21" s="43"/>
      <c r="D21" s="43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5" ht="60" customHeight="1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6"/>
    </row>
    <row r="23" spans="1:13" ht="28.5" customHeight="1">
      <c r="A23" s="62" t="s">
        <v>18</v>
      </c>
      <c r="B23" s="62"/>
      <c r="C23" s="62"/>
      <c r="D23" s="62"/>
      <c r="E23" s="62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59" t="s">
        <v>19</v>
      </c>
      <c r="B24" s="59" t="s">
        <v>20</v>
      </c>
      <c r="C24" s="59"/>
      <c r="D24" s="59"/>
      <c r="E24" s="59"/>
      <c r="F24" s="60" t="s">
        <v>21</v>
      </c>
      <c r="G24" s="60"/>
      <c r="H24" s="60"/>
      <c r="I24" s="19"/>
      <c r="J24" s="19"/>
      <c r="K24" s="19"/>
      <c r="L24" s="19"/>
      <c r="M24" s="19"/>
    </row>
    <row r="25" spans="4:14" ht="13.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6"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A16:H16"/>
    <mergeCell ref="A2:N2"/>
    <mergeCell ref="L4:L6"/>
    <mergeCell ref="D5:D6"/>
    <mergeCell ref="A4:A6"/>
    <mergeCell ref="I4:I6"/>
    <mergeCell ref="K4:K6"/>
    <mergeCell ref="A1:N1"/>
    <mergeCell ref="A20:D20"/>
    <mergeCell ref="A21:D21"/>
    <mergeCell ref="A19:D19"/>
    <mergeCell ref="B5:B6"/>
    <mergeCell ref="J4:J6"/>
    <mergeCell ref="B4:H4"/>
    <mergeCell ref="M4:M6"/>
    <mergeCell ref="E5:E6"/>
    <mergeCell ref="A17:H17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2022-07-27T12:12:39Z</dcterms:modified>
  <cp:category/>
  <cp:version/>
  <cp:contentType/>
  <cp:contentStatus/>
</cp:coreProperties>
</file>