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'РНХн'!$A$7:$N$39</definedName>
    <definedName name="_xlnm.Print_Area" localSheetId="0">'РНХн'!$A$1:$N$39</definedName>
  </definedNames>
  <calcPr fullCalcOnLoad="1"/>
</workbook>
</file>

<file path=xl/sharedStrings.xml><?xml version="1.0" encoding="utf-8"?>
<sst xmlns="http://schemas.openxmlformats.org/spreadsheetml/2006/main" count="133" uniqueCount="61">
  <si>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</si>
  <si>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</si>
  <si>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</si>
  <si>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</si>
  <si>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</si>
  <si>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</si>
  <si>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</si>
  <si>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</si>
  <si>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</si>
  <si>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</si>
  <si>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</si>
  <si>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</si>
  <si>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</si>
  <si>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</si>
  <si>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</si>
  <si>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</si>
  <si>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</si>
  <si>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</si>
  <si>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</si>
  <si>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</si>
  <si>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</si>
  <si>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</si>
  <si>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</si>
  <si>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</si>
  <si>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</si>
  <si>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</si>
  <si>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</si>
  <si>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</si>
  <si>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</si>
  <si>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</si>
  <si>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</si>
  <si>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</si>
  <si>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</si>
  <si>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</si>
  <si>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2022-07-28 - Печи</t>
  </si>
  <si>
    <t>072532</t>
  </si>
  <si>
    <t>Держатель трубных подвесок №2</t>
  </si>
  <si>
    <t>3700515</t>
  </si>
  <si>
    <t>Комплект матер. для футеровки печи</t>
  </si>
  <si>
    <t>КМП</t>
  </si>
  <si>
    <t>020030</t>
  </si>
  <si>
    <t>Отвод 180-219х12-225-15Х5М</t>
  </si>
  <si>
    <t>ЦентрСклад 25</t>
  </si>
  <si>
    <t>382324</t>
  </si>
  <si>
    <t>Ретурбенд ДЛУ 100-102/102 Х5М</t>
  </si>
  <si>
    <t>094101</t>
  </si>
  <si>
    <t>Двойник печной ДЛУ 65-152-228</t>
  </si>
  <si>
    <t>017480</t>
  </si>
  <si>
    <t>Отвод 180-159х12 ст.20 МРЦ 280-10,0</t>
  </si>
  <si>
    <t>072727</t>
  </si>
  <si>
    <t>Ретурбенд ДЛУ 25-127/102 Х5М</t>
  </si>
  <si>
    <t>380800</t>
  </si>
  <si>
    <t>Ретурбенд ДЛ 100-102-203 Х5М</t>
  </si>
  <si>
    <t>Ретурбенд ДЛУ 25-102-172 20Х5МЛ</t>
  </si>
  <si>
    <t>Держатель трубных подвесок №1</t>
  </si>
  <si>
    <t>Гляделка печи реакционной ВА-321 57344/1</t>
  </si>
  <si>
    <t>Гляделка печи пиролиза Р 9216.00.00СБ</t>
  </si>
  <si>
    <t>Ретурбенд ДЛ 25-102-172 Х5М</t>
  </si>
  <si>
    <t>Ретурбенд ДЛУР 25-102-89 Х5М</t>
  </si>
  <si>
    <t>Ретурбенд ДЛУ 25-102/89 Х5М</t>
  </si>
  <si>
    <t>Ретурбенд ДЛУ 25-127/127 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</si>
</sst>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workbookViewId="0" topLeftCell="E28">
      <selection activeCell="O28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1270022</v>
      </c>
      <c r="C8" s="25" t="s">
        <v>35</v>
      </c>
      <c r="D8" s="26" t="s">
        <v>36</v>
      </c>
      <c r="E8" s="23" t="s">
        <v>32</v>
      </c>
      <c r="F8" s="39">
        <v>1</v>
      </c>
      <c r="G8" s="33" t="s">
        <v>31</v>
      </c>
      <c r="H8" s="27" t="s">
        <v>33</v>
      </c>
      <c r="I8" s="35">
        <v>687432.89</v>
      </c>
      <c r="J8" s="35">
        <f>ROUND(I8*F8,2)</f>
        <v>687432.89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1270022</v>
      </c>
      <c r="C9" s="25" t="s">
        <v>35</v>
      </c>
      <c r="D9" s="26" t="s">
        <v>36</v>
      </c>
      <c r="E9" s="23" t="s">
        <v>32</v>
      </c>
      <c r="F9" s="39">
        <v>2</v>
      </c>
      <c r="G9" s="33" t="s">
        <v>31</v>
      </c>
      <c r="H9" s="27" t="s">
        <v>33</v>
      </c>
      <c r="I9" s="35">
        <v>153214</v>
      </c>
      <c r="J9" s="35">
        <f aca="true" t="shared" si="0" ref="J9:J30">ROUND(I9*F9,2)</f>
        <v>306428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20012014</v>
      </c>
      <c r="C10" s="25" t="s">
        <v>37</v>
      </c>
      <c r="D10" s="26" t="s">
        <v>38</v>
      </c>
      <c r="E10" s="23" t="s">
        <v>39</v>
      </c>
      <c r="F10" s="39">
        <v>3</v>
      </c>
      <c r="G10" s="33" t="s">
        <v>31</v>
      </c>
      <c r="H10" s="27" t="s">
        <v>33</v>
      </c>
      <c r="I10" s="35">
        <v>91209.61</v>
      </c>
      <c r="J10" s="35">
        <f t="shared" si="0"/>
        <v>273628.83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1768992</v>
      </c>
      <c r="C11" s="25" t="s">
        <v>40</v>
      </c>
      <c r="D11" s="26" t="s">
        <v>41</v>
      </c>
      <c r="E11" s="23" t="s">
        <v>32</v>
      </c>
      <c r="F11" s="39">
        <v>6</v>
      </c>
      <c r="G11" s="33" t="s">
        <v>31</v>
      </c>
      <c r="H11" s="27" t="s">
        <v>42</v>
      </c>
      <c r="I11" s="35">
        <v>182678.27</v>
      </c>
      <c r="J11" s="35">
        <f t="shared" si="0"/>
        <v>1096069.62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1225809</v>
      </c>
      <c r="C12" s="25" t="s">
        <v>43</v>
      </c>
      <c r="D12" s="26" t="s">
        <v>44</v>
      </c>
      <c r="E12" s="23" t="s">
        <v>32</v>
      </c>
      <c r="F12" s="39">
        <v>3</v>
      </c>
      <c r="G12" s="33" t="s">
        <v>31</v>
      </c>
      <c r="H12" s="27" t="s">
        <v>33</v>
      </c>
      <c r="I12" s="35">
        <v>382921.73</v>
      </c>
      <c r="J12" s="35">
        <f t="shared" si="0"/>
        <v>1148765.19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1178279</v>
      </c>
      <c r="C13" s="25" t="s">
        <v>45</v>
      </c>
      <c r="D13" s="26" t="s">
        <v>46</v>
      </c>
      <c r="E13" s="23" t="s">
        <v>32</v>
      </c>
      <c r="F13" s="39">
        <v>2</v>
      </c>
      <c r="G13" s="33" t="s">
        <v>31</v>
      </c>
      <c r="H13" s="27" t="s">
        <v>42</v>
      </c>
      <c r="I13" s="35">
        <v>575130.74</v>
      </c>
      <c r="J13" s="35">
        <f t="shared" si="0"/>
        <v>1150261.48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1469247</v>
      </c>
      <c r="C14" s="25" t="s">
        <v>47</v>
      </c>
      <c r="D14" s="26" t="s">
        <v>48</v>
      </c>
      <c r="E14" s="23" t="s">
        <v>32</v>
      </c>
      <c r="F14" s="39">
        <v>18</v>
      </c>
      <c r="G14" s="33" t="s">
        <v>31</v>
      </c>
      <c r="H14" s="27" t="s">
        <v>42</v>
      </c>
      <c r="I14" s="35">
        <v>37535.51</v>
      </c>
      <c r="J14" s="35">
        <f t="shared" si="0"/>
        <v>675639.18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1152646</v>
      </c>
      <c r="C15" s="25" t="s">
        <v>49</v>
      </c>
      <c r="D15" s="26" t="s">
        <v>50</v>
      </c>
      <c r="E15" s="23" t="s">
        <v>32</v>
      </c>
      <c r="F15" s="39">
        <v>2</v>
      </c>
      <c r="G15" s="33" t="s">
        <v>31</v>
      </c>
      <c r="H15" s="27" t="s">
        <v>33</v>
      </c>
      <c r="I15" s="35">
        <v>399269.12</v>
      </c>
      <c r="J15" s="35">
        <f t="shared" si="0"/>
        <v>798538.24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1152590</v>
      </c>
      <c r="C16" s="25" t="s">
        <v>51</v>
      </c>
      <c r="D16" s="26" t="s">
        <v>52</v>
      </c>
      <c r="E16" s="23" t="s">
        <v>32</v>
      </c>
      <c r="F16" s="39">
        <v>10</v>
      </c>
      <c r="G16" s="33" t="s">
        <v>31</v>
      </c>
      <c r="H16" s="27" t="s">
        <v>33</v>
      </c>
      <c r="I16" s="35">
        <v>396907.51</v>
      </c>
      <c r="J16" s="35">
        <f t="shared" si="0"/>
        <v>3969075.1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1349315</v>
      </c>
      <c r="C17" s="25">
        <v>72325</v>
      </c>
      <c r="D17" s="26" t="s">
        <v>53</v>
      </c>
      <c r="E17" s="23" t="s">
        <v>32</v>
      </c>
      <c r="F17" s="39">
        <v>7</v>
      </c>
      <c r="G17" s="33" t="s">
        <v>31</v>
      </c>
      <c r="H17" s="27" t="s">
        <v>33</v>
      </c>
      <c r="I17" s="35">
        <v>292426.4</v>
      </c>
      <c r="J17" s="35">
        <f t="shared" si="0"/>
        <v>2046984.8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1270007</v>
      </c>
      <c r="C18" s="25">
        <v>72534</v>
      </c>
      <c r="D18" s="26" t="s">
        <v>54</v>
      </c>
      <c r="E18" s="23" t="s">
        <v>32</v>
      </c>
      <c r="F18" s="39">
        <v>5</v>
      </c>
      <c r="G18" s="33" t="s">
        <v>31</v>
      </c>
      <c r="H18" s="27" t="s">
        <v>33</v>
      </c>
      <c r="I18" s="35">
        <v>55348.56</v>
      </c>
      <c r="J18" s="35">
        <f t="shared" si="0"/>
        <v>276742.8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1270007</v>
      </c>
      <c r="C19" s="25">
        <v>72534</v>
      </c>
      <c r="D19" s="26" t="s">
        <v>54</v>
      </c>
      <c r="E19" s="23" t="s">
        <v>32</v>
      </c>
      <c r="F19" s="39">
        <v>3</v>
      </c>
      <c r="G19" s="33" t="s">
        <v>31</v>
      </c>
      <c r="H19" s="27" t="s">
        <v>33</v>
      </c>
      <c r="I19" s="35">
        <v>66073.54</v>
      </c>
      <c r="J19" s="35">
        <f t="shared" si="0"/>
        <v>198220.62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1106360</v>
      </c>
      <c r="C20" s="25">
        <v>72507</v>
      </c>
      <c r="D20" s="26" t="s">
        <v>55</v>
      </c>
      <c r="E20" s="23" t="s">
        <v>32</v>
      </c>
      <c r="F20" s="39">
        <v>4</v>
      </c>
      <c r="G20" s="33" t="s">
        <v>31</v>
      </c>
      <c r="H20" s="27" t="s">
        <v>33</v>
      </c>
      <c r="I20" s="35">
        <v>74463.13</v>
      </c>
      <c r="J20" s="35">
        <f t="shared" si="0"/>
        <v>297852.52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1508197</v>
      </c>
      <c r="C21" s="25">
        <v>72508</v>
      </c>
      <c r="D21" s="26" t="s">
        <v>56</v>
      </c>
      <c r="E21" s="23" t="s">
        <v>32</v>
      </c>
      <c r="F21" s="39">
        <v>3</v>
      </c>
      <c r="G21" s="33" t="s">
        <v>31</v>
      </c>
      <c r="H21" s="27" t="s">
        <v>33</v>
      </c>
      <c r="I21" s="35">
        <v>74463.13</v>
      </c>
      <c r="J21" s="35">
        <f t="shared" si="0"/>
        <v>223389.39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1148223</v>
      </c>
      <c r="C22" s="25">
        <v>72671</v>
      </c>
      <c r="D22" s="26" t="s">
        <v>57</v>
      </c>
      <c r="E22" s="23" t="s">
        <v>32</v>
      </c>
      <c r="F22" s="39">
        <v>3</v>
      </c>
      <c r="G22" s="33" t="s">
        <v>31</v>
      </c>
      <c r="H22" s="27" t="s">
        <v>33</v>
      </c>
      <c r="I22" s="35">
        <v>416918.58</v>
      </c>
      <c r="J22" s="35">
        <f t="shared" si="0"/>
        <v>1250755.74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1148226</v>
      </c>
      <c r="C23" s="25">
        <v>72326</v>
      </c>
      <c r="D23" s="26" t="s">
        <v>58</v>
      </c>
      <c r="E23" s="23" t="s">
        <v>32</v>
      </c>
      <c r="F23" s="39">
        <v>1</v>
      </c>
      <c r="G23" s="33" t="s">
        <v>31</v>
      </c>
      <c r="H23" s="27" t="s">
        <v>33</v>
      </c>
      <c r="I23" s="35">
        <v>313678.32</v>
      </c>
      <c r="J23" s="35">
        <f t="shared" si="0"/>
        <v>313678.32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1152590</v>
      </c>
      <c r="C24" s="25">
        <v>72670</v>
      </c>
      <c r="D24" s="26" t="s">
        <v>52</v>
      </c>
      <c r="E24" s="23" t="s">
        <v>32</v>
      </c>
      <c r="F24" s="39">
        <v>4</v>
      </c>
      <c r="G24" s="33" t="s">
        <v>31</v>
      </c>
      <c r="H24" s="27" t="s">
        <v>33</v>
      </c>
      <c r="I24" s="35">
        <v>351326.4</v>
      </c>
      <c r="J24" s="35">
        <f t="shared" si="0"/>
        <v>1405305.6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1152590</v>
      </c>
      <c r="C25" s="25">
        <v>72670</v>
      </c>
      <c r="D25" s="26" t="s">
        <v>52</v>
      </c>
      <c r="E25" s="23" t="s">
        <v>32</v>
      </c>
      <c r="F25" s="39">
        <v>2</v>
      </c>
      <c r="G25" s="33" t="s">
        <v>31</v>
      </c>
      <c r="H25" s="27" t="s">
        <v>33</v>
      </c>
      <c r="I25" s="35">
        <v>495435.73</v>
      </c>
      <c r="J25" s="35">
        <f t="shared" si="0"/>
        <v>990871.46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1152644</v>
      </c>
      <c r="C26" s="25">
        <v>72342</v>
      </c>
      <c r="D26" s="26" t="s">
        <v>59</v>
      </c>
      <c r="E26" s="23" t="s">
        <v>32</v>
      </c>
      <c r="F26" s="39">
        <v>2</v>
      </c>
      <c r="G26" s="33" t="s">
        <v>31</v>
      </c>
      <c r="H26" s="27" t="s">
        <v>33</v>
      </c>
      <c r="I26" s="35">
        <v>316868.17</v>
      </c>
      <c r="J26" s="35">
        <f t="shared" si="0"/>
        <v>633736.34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1152644</v>
      </c>
      <c r="C27" s="25">
        <v>72342</v>
      </c>
      <c r="D27" s="26" t="s">
        <v>59</v>
      </c>
      <c r="E27" s="23" t="s">
        <v>32</v>
      </c>
      <c r="F27" s="39">
        <v>2</v>
      </c>
      <c r="G27" s="33" t="s">
        <v>31</v>
      </c>
      <c r="H27" s="27" t="s">
        <v>33</v>
      </c>
      <c r="I27" s="35">
        <v>431217.23</v>
      </c>
      <c r="J27" s="35">
        <f t="shared" si="0"/>
        <v>862434.46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1152590</v>
      </c>
      <c r="C28" s="25">
        <v>72670</v>
      </c>
      <c r="D28" s="26" t="s">
        <v>52</v>
      </c>
      <c r="E28" s="23" t="s">
        <v>32</v>
      </c>
      <c r="F28" s="39">
        <v>9</v>
      </c>
      <c r="G28" s="33" t="s">
        <v>31</v>
      </c>
      <c r="H28" s="27" t="s">
        <v>33</v>
      </c>
      <c r="I28" s="35">
        <v>274411.36</v>
      </c>
      <c r="J28" s="35">
        <f t="shared" si="0"/>
        <v>2469702.24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1152646</v>
      </c>
      <c r="C29" s="25">
        <v>72727</v>
      </c>
      <c r="D29" s="26" t="s">
        <v>50</v>
      </c>
      <c r="E29" s="23" t="s">
        <v>32</v>
      </c>
      <c r="F29" s="39">
        <v>1</v>
      </c>
      <c r="G29" s="33" t="s">
        <v>31</v>
      </c>
      <c r="H29" s="27" t="s">
        <v>33</v>
      </c>
      <c r="I29" s="35">
        <v>496695.66</v>
      </c>
      <c r="J29" s="35">
        <f t="shared" si="0"/>
        <v>496695.66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1155557</v>
      </c>
      <c r="C30" s="25">
        <v>72673</v>
      </c>
      <c r="D30" s="26" t="s">
        <v>60</v>
      </c>
      <c r="E30" s="23" t="s">
        <v>32</v>
      </c>
      <c r="F30" s="39">
        <v>2</v>
      </c>
      <c r="G30" s="33" t="s">
        <v>31</v>
      </c>
      <c r="H30" s="27" t="s">
        <v>33</v>
      </c>
      <c r="I30" s="35">
        <v>533063.76</v>
      </c>
      <c r="J30" s="35">
        <f t="shared" si="0"/>
        <v>1066127.52</v>
      </c>
      <c r="K30" s="40"/>
      <c r="L30" s="34"/>
      <c r="M30" s="20"/>
      <c r="N30" s="9"/>
    </row>
    <row r="31" spans="1:14" s="4" customFormat="1" ht="16.5" customHeight="1">
      <c r="A31" s="65"/>
      <c r="B31" s="65"/>
      <c r="C31" s="65"/>
      <c r="D31" s="65"/>
      <c r="E31" s="65"/>
      <c r="F31" s="65"/>
      <c r="G31" s="65"/>
      <c r="H31" s="65"/>
      <c r="I31" s="28" t="s">
        <v>2</v>
      </c>
      <c r="J31" s="29">
        <f>SUM(J8:J30)</f>
        <v>22638336</v>
      </c>
      <c r="K31" s="31"/>
      <c r="L31" s="31"/>
      <c r="M31" s="31"/>
      <c r="N31" s="15" t="s">
        <v>17</v>
      </c>
    </row>
    <row r="32" spans="1:14" ht="25.5" customHeight="1">
      <c r="A32" s="49" t="s">
        <v>16</v>
      </c>
      <c r="B32" s="50"/>
      <c r="C32" s="50"/>
      <c r="D32" s="50"/>
      <c r="E32" s="50"/>
      <c r="F32" s="50"/>
      <c r="G32" s="50"/>
      <c r="H32" s="50"/>
      <c r="I32" s="21"/>
      <c r="J32" s="37">
        <f>ROUND(J31*1.2,2)</f>
        <v>27166003.2</v>
      </c>
      <c r="K32" s="41"/>
      <c r="L32" s="32"/>
      <c r="M32" s="32"/>
      <c r="N32" s="14" t="s">
        <v>27</v>
      </c>
    </row>
    <row r="33" spans="1:14" s="7" customFormat="1" ht="32.25" customHeight="1">
      <c r="A33" s="63" t="s">
        <v>1</v>
      </c>
      <c r="B33" s="63"/>
      <c r="C33" s="6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5.75" customHeight="1">
      <c r="A34" s="43" t="s">
        <v>6</v>
      </c>
      <c r="B34" s="43"/>
      <c r="C34" s="43"/>
      <c r="D34" s="43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 customHeight="1">
      <c r="A35" s="43" t="s">
        <v>7</v>
      </c>
      <c r="B35" s="43"/>
      <c r="C35" s="43"/>
      <c r="D35" s="43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 customHeight="1">
      <c r="A36" s="43" t="s">
        <v>29</v>
      </c>
      <c r="B36" s="43"/>
      <c r="C36" s="43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5" ht="60" customHeight="1">
      <c r="A37" s="43" t="s">
        <v>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6"/>
    </row>
    <row r="38" spans="1:13" ht="28.5" customHeight="1">
      <c r="A38" s="62" t="s">
        <v>18</v>
      </c>
      <c r="B38" s="62"/>
      <c r="C38" s="62"/>
      <c r="D38" s="62"/>
      <c r="E38" s="62"/>
      <c r="F38" s="17"/>
      <c r="G38" s="18"/>
      <c r="H38" s="18"/>
      <c r="I38" s="19"/>
      <c r="J38" s="19"/>
      <c r="K38" s="19"/>
      <c r="L38" s="19"/>
      <c r="M38" s="19"/>
    </row>
    <row r="39" spans="1:13" ht="28.5" customHeight="1">
      <c r="A39" s="59" t="s">
        <v>19</v>
      </c>
      <c r="B39" s="59" t="s">
        <v>20</v>
      </c>
      <c r="C39" s="59"/>
      <c r="D39" s="59"/>
      <c r="E39" s="59"/>
      <c r="F39" s="60" t="s">
        <v>21</v>
      </c>
      <c r="G39" s="60"/>
      <c r="H39" s="60"/>
      <c r="I39" s="19"/>
      <c r="J39" s="19"/>
      <c r="K39" s="19"/>
      <c r="L39" s="19"/>
      <c r="M39" s="19"/>
    </row>
    <row r="40" spans="4:14" ht="13.5">
      <c r="D40" s="3"/>
      <c r="E40" s="6"/>
      <c r="F40" s="3"/>
      <c r="G40" s="3"/>
      <c r="H40" s="3"/>
      <c r="I40" s="3"/>
      <c r="J40" s="3"/>
      <c r="K40" s="3"/>
      <c r="L40" s="3"/>
      <c r="M40" s="3"/>
      <c r="N40" s="7"/>
    </row>
  </sheetData>
  <sheetProtection/>
  <autoFilter ref="A7:N39"/>
  <mergeCells count="26">
    <mergeCell ref="A39:E39"/>
    <mergeCell ref="F39:H39"/>
    <mergeCell ref="F5:F6"/>
    <mergeCell ref="G5:H5"/>
    <mergeCell ref="C5:C6"/>
    <mergeCell ref="A38:E38"/>
    <mergeCell ref="A37:N37"/>
    <mergeCell ref="A33:C33"/>
    <mergeCell ref="N4:N6"/>
    <mergeCell ref="A31:H31"/>
    <mergeCell ref="A2:N2"/>
    <mergeCell ref="L4:L6"/>
    <mergeCell ref="D5:D6"/>
    <mergeCell ref="A4:A6"/>
    <mergeCell ref="I4:I6"/>
    <mergeCell ref="K4:K6"/>
    <mergeCell ref="A1:N1"/>
    <mergeCell ref="A35:D35"/>
    <mergeCell ref="A36:D36"/>
    <mergeCell ref="A34:D34"/>
    <mergeCell ref="B5:B6"/>
    <mergeCell ref="J4:J6"/>
    <mergeCell ref="B4:H4"/>
    <mergeCell ref="M4:M6"/>
    <mergeCell ref="E5:E6"/>
    <mergeCell ref="A32:H32"/>
  </mergeCells>
  <dataValidations count="1">
    <dataValidation operator="lessThanOrEqual" allowBlank="1" showInputMessage="1" showErrorMessage="1" sqref="B8:B3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2022-07-27T12:16:28Z</dcterms:modified>
  <cp:category/>
  <cp:version/>
  <cp:contentType/>
  <cp:contentStatus/>
</cp:coreProperties>
</file>