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0" yWindow="0" windowWidth="28800" windowHeight="12585" activeTab="0"/>
  </bookViews>
  <sheets>
    <sheet name="РНХн" sheetId="1" r:id="rId1"/>
  </sheets>
  <definedNames>
    <definedName name="_xlnm._FilterDatabase" localSheetId="0" hidden="1">'РНХн'!$A$7:$N$34</definedName>
    <definedName name="_xlnm.Print_Area" localSheetId="0">'РНХн'!$A$1:$N$34</definedName>
  </definedNames>
  <calcPr fullCalcOnLoad="1"/>
</workbook>
</file>

<file path=xl/sharedStrings.xml><?xml version="1.0" encoding="utf-8"?>
<sst xmlns="http://schemas.openxmlformats.org/spreadsheetml/2006/main" count="110" uniqueCount="57">
  <si>
    <t>№ п/п</t>
  </si>
  <si>
    <t>Особые условия лота:</t>
  </si>
  <si>
    <t>ИТОГО:</t>
  </si>
  <si>
    <t xml:space="preserve">Примечание </t>
  </si>
  <si>
    <t>завод</t>
  </si>
  <si>
    <t>склад</t>
  </si>
  <si>
    <t>1. Предоплата 100%</t>
  </si>
  <si>
    <t xml:space="preserve">2. Письменное подтверждение готовности вывоза НВЛ/НЛ </t>
  </si>
  <si>
    <t>4. Участник письменно подтверждает свое безусловное согласие с условиями договора и уведомлен о том, что неподписание договора в течение 10 рабочих дней с даты направления ему проекта, а равно этому, направление протоколов разногласий или иных документов, выражающих несогласие с условиями, может расцениваться Продавцом как уклонение от подписания договора и служить поводом для отмены решения о признании данного Участника победителем.</t>
  </si>
  <si>
    <t>Ед. изм.</t>
  </si>
  <si>
    <t xml:space="preserve">Кол-во </t>
  </si>
  <si>
    <t>Местонахождение МТР</t>
  </si>
  <si>
    <t>Наименование МТР</t>
  </si>
  <si>
    <t>Область для заполнения</t>
  </si>
  <si>
    <t>Предлагаемая цена покупателя, руб. (без НДС)</t>
  </si>
  <si>
    <t>Предлагаемая стоимость покупателем, руб. (без НДС)</t>
  </si>
  <si>
    <t>Предполагаемая стоимость лота</t>
  </si>
  <si>
    <t>без НДС</t>
  </si>
  <si>
    <t>Директор</t>
  </si>
  <si>
    <t>Исп., тел</t>
  </si>
  <si>
    <t>ФИО, тел.</t>
  </si>
  <si>
    <t>МП</t>
  </si>
  <si>
    <t xml:space="preserve">АО «НК НПЗ» </t>
  </si>
  <si>
    <t>Код КСМ</t>
  </si>
  <si>
    <t>Начальная минимальная цена, руб без НДС</t>
  </si>
  <si>
    <t>Стоимость, руб без НДС</t>
  </si>
  <si>
    <t>Номенкл.номер</t>
  </si>
  <si>
    <t>с НДС (20%)</t>
  </si>
  <si>
    <t>Объем материально-технических ресурсов</t>
  </si>
  <si>
    <t>3. Лот делимый</t>
  </si>
  <si>
    <t>Предлагаемое количество покупателем</t>
  </si>
  <si>
    <t>АО "НК НПЗ"</t>
  </si>
  <si>
    <t>ЦентрСклад 36</t>
  </si>
  <si>
    <t>М</t>
  </si>
  <si>
    <t>ЦентрСклад 95</t>
  </si>
  <si>
    <t>Лот № 2022-07-32 - Кабели контрольные</t>
  </si>
  <si>
    <t>КАБЕЛЬ OLFLEX 4G10</t>
  </si>
  <si>
    <t>КАБЕЛЬ OLFTEX 12G0.5</t>
  </si>
  <si>
    <t>КАБЕЛЬ OLFLEX 5*2*0,34</t>
  </si>
  <si>
    <t>371540</t>
  </si>
  <si>
    <t>Кабель контрольный КВВГЭнг 4х1,0</t>
  </si>
  <si>
    <t>383125</t>
  </si>
  <si>
    <t>Кабель управления КУПЭВ 4х2х0,5</t>
  </si>
  <si>
    <t>371530</t>
  </si>
  <si>
    <t>Кабель OLFLEX HEAT 260 MC 0091316</t>
  </si>
  <si>
    <t>371533</t>
  </si>
  <si>
    <t>Кабель OLFLEX FD 855 P 18G1,5 0027580</t>
  </si>
  <si>
    <t>383126</t>
  </si>
  <si>
    <t>Кабель управления КУПЭВ 10х2х0,5</t>
  </si>
  <si>
    <t>Кабель контрольный КВВГ 5х1,5</t>
  </si>
  <si>
    <t>Кабель контрольный КВВГЭнг(А)-LS 4х6,0</t>
  </si>
  <si>
    <t>Кабель контрольный КВВГнг 5х1,5</t>
  </si>
  <si>
    <t>Кабель термоэлектрод КМТВЭВнг-ХА 4х2,5</t>
  </si>
  <si>
    <t>Провод термоэлектродный ПТВ 1х1+1х2,5 М</t>
  </si>
  <si>
    <t>Кабель контрольный КВВГнг-LS 37х1,5</t>
  </si>
  <si>
    <t>Кабель термоэлектродный КМТВЭВ-М 26х1,0</t>
  </si>
  <si>
    <t>Кабель контрольный КВВГнг(А)-LS 10х2,5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</si>
</sst>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0"/>
    <numFmt numFmtId="179" formatCode="#,##0.00_р_."/>
    <numFmt numFmtId="180" formatCode="0.000"/>
    <numFmt numFmtId="181" formatCode="0.0"/>
    <numFmt numFmtId="182" formatCode="0.000000"/>
    <numFmt numFmtId="183" formatCode="[$-FC19]d\ mmmm\ yyyy\ &quot;г.&quot;"/>
    <numFmt numFmtId="184" formatCode="000000"/>
  </numFmts>
  <fonts count="53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6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7" fillId="0" borderId="0">
      <alignment/>
      <protection/>
    </xf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9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top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71" fontId="51" fillId="33" borderId="10" xfId="64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vertical="center" wrapText="1"/>
    </xf>
    <xf numFmtId="0" fontId="51" fillId="0" borderId="13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4" fillId="0" borderId="14" xfId="0" applyFont="1" applyFill="1" applyBorder="1" applyAlignment="1">
      <alignment vertical="center" wrapText="1"/>
    </xf>
    <xf numFmtId="4" fontId="4" fillId="0" borderId="10" xfId="0" applyNumberFormat="1" applyFont="1" applyFill="1" applyBorder="1" applyAlignment="1">
      <alignment vertical="center" wrapText="1"/>
    </xf>
    <xf numFmtId="0" fontId="3" fillId="0" borderId="0" xfId="0" applyFont="1" applyAlignment="1">
      <alignment horizontal="left" vertical="top" wrapText="1"/>
    </xf>
    <xf numFmtId="4" fontId="4" fillId="0" borderId="14" xfId="0" applyNumberFormat="1" applyFont="1" applyFill="1" applyBorder="1" applyAlignment="1">
      <alignment vertical="center" wrapText="1"/>
    </xf>
    <xf numFmtId="171" fontId="1" fillId="33" borderId="12" xfId="64" applyFont="1" applyFill="1" applyBorder="1" applyAlignment="1">
      <alignment horizontal="right" vertical="center" wrapText="1"/>
    </xf>
    <xf numFmtId="0" fontId="52" fillId="0" borderId="10" xfId="0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top"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15" xfId="0" applyFont="1" applyBorder="1" applyAlignment="1">
      <alignment horizontal="left" vertical="center" wrapText="1"/>
    </xf>
    <xf numFmtId="171" fontId="4" fillId="33" borderId="10" xfId="64" applyFont="1" applyFill="1" applyBorder="1" applyAlignment="1">
      <alignment horizontal="right" vertical="center" wrapText="1"/>
    </xf>
    <xf numFmtId="0" fontId="9" fillId="31" borderId="13" xfId="0" applyFont="1" applyFill="1" applyBorder="1" applyAlignment="1">
      <alignment horizontal="center" vertical="center" wrapText="1"/>
    </xf>
    <xf numFmtId="180" fontId="0" fillId="0" borderId="10" xfId="0" applyNumberFormat="1" applyBorder="1" applyAlignment="1">
      <alignment horizontal="center" vertical="center"/>
    </xf>
    <xf numFmtId="4" fontId="2" fillId="0" borderId="14" xfId="0" applyNumberFormat="1" applyFont="1" applyFill="1" applyBorder="1" applyAlignment="1">
      <alignment horizontal="center" vertical="center"/>
    </xf>
    <xf numFmtId="171" fontId="4" fillId="33" borderId="12" xfId="64" applyFont="1" applyFill="1" applyBorder="1" applyAlignment="1">
      <alignment horizontal="right" vertical="center" wrapText="1"/>
    </xf>
    <xf numFmtId="0" fontId="8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43" fontId="1" fillId="33" borderId="16" xfId="67" applyFont="1" applyFill="1" applyBorder="1" applyAlignment="1">
      <alignment horizontal="center" vertical="center" wrapText="1"/>
    </xf>
    <xf numFmtId="43" fontId="1" fillId="33" borderId="18" xfId="67" applyFont="1" applyFill="1" applyBorder="1" applyAlignment="1">
      <alignment horizontal="center" vertical="center" wrapText="1"/>
    </xf>
    <xf numFmtId="43" fontId="1" fillId="33" borderId="17" xfId="67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1" fillId="33" borderId="16" xfId="55" applyFont="1" applyFill="1" applyBorder="1" applyAlignment="1">
      <alignment horizontal="center" vertical="center" wrapText="1"/>
      <protection/>
    </xf>
    <xf numFmtId="0" fontId="1" fillId="33" borderId="18" xfId="55" applyFont="1" applyFill="1" applyBorder="1" applyAlignment="1">
      <alignment horizontal="center" vertical="center" wrapText="1"/>
      <protection/>
    </xf>
    <xf numFmtId="0" fontId="1" fillId="33" borderId="17" xfId="55" applyFont="1" applyFill="1" applyBorder="1" applyAlignment="1">
      <alignment horizontal="center" vertical="center" wrapText="1"/>
      <protection/>
    </xf>
    <xf numFmtId="0" fontId="2" fillId="0" borderId="0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Финансовый 2" xfId="66"/>
    <cellStyle name="Финансовый 3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5"/>
  <sheetViews>
    <sheetView tabSelected="1" view="pageBreakPreview" zoomScaleSheetLayoutView="100" workbookViewId="0" topLeftCell="A1">
      <selection activeCell="J27" sqref="J27"/>
    </sheetView>
  </sheetViews>
  <sheetFormatPr defaultColWidth="7.00390625" defaultRowHeight="12.75"/>
  <cols>
    <col min="1" max="1" width="4.625" style="1" customWidth="1"/>
    <col min="2" max="2" width="12.625" style="1" customWidth="1"/>
    <col min="3" max="3" width="9.125" style="1" customWidth="1"/>
    <col min="4" max="4" width="41.75390625" style="2" customWidth="1"/>
    <col min="5" max="5" width="6.125" style="1" customWidth="1"/>
    <col min="6" max="6" width="8.25390625" style="2" customWidth="1"/>
    <col min="7" max="7" width="16.75390625" style="2" customWidth="1"/>
    <col min="8" max="8" width="12.625" style="2" customWidth="1"/>
    <col min="9" max="9" width="12.875" style="2" customWidth="1"/>
    <col min="10" max="10" width="20.125" style="2" customWidth="1"/>
    <col min="11" max="11" width="16.375" style="2" customWidth="1"/>
    <col min="12" max="12" width="12.75390625" style="2" customWidth="1"/>
    <col min="13" max="13" width="13.00390625" style="2" customWidth="1"/>
    <col min="14" max="14" width="14.125" style="2" customWidth="1"/>
    <col min="15" max="16384" width="7.00390625" style="2" customWidth="1"/>
  </cols>
  <sheetData>
    <row r="1" spans="1:14" ht="27" customHeight="1">
      <c r="A1" s="42" t="s">
        <v>22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</row>
    <row r="2" spans="1:14" ht="27" customHeight="1">
      <c r="A2" s="52" t="s">
        <v>35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</row>
    <row r="3" spans="1:14" ht="15.75" customHeight="1">
      <c r="A3" s="13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38" t="s">
        <v>13</v>
      </c>
    </row>
    <row r="4" spans="1:14" s="3" customFormat="1" ht="22.5" customHeight="1">
      <c r="A4" s="53" t="s">
        <v>0</v>
      </c>
      <c r="B4" s="49" t="s">
        <v>28</v>
      </c>
      <c r="C4" s="50"/>
      <c r="D4" s="50"/>
      <c r="E4" s="50"/>
      <c r="F4" s="50"/>
      <c r="G4" s="50"/>
      <c r="H4" s="50"/>
      <c r="I4" s="56" t="s">
        <v>24</v>
      </c>
      <c r="J4" s="46" t="s">
        <v>25</v>
      </c>
      <c r="K4" s="46" t="s">
        <v>30</v>
      </c>
      <c r="L4" s="44" t="s">
        <v>14</v>
      </c>
      <c r="M4" s="44" t="s">
        <v>15</v>
      </c>
      <c r="N4" s="64" t="s">
        <v>3</v>
      </c>
    </row>
    <row r="5" spans="1:14" s="3" customFormat="1" ht="25.5" customHeight="1">
      <c r="A5" s="54"/>
      <c r="B5" s="44" t="s">
        <v>23</v>
      </c>
      <c r="C5" s="44" t="s">
        <v>26</v>
      </c>
      <c r="D5" s="44" t="s">
        <v>12</v>
      </c>
      <c r="E5" s="44" t="s">
        <v>9</v>
      </c>
      <c r="F5" s="44" t="s">
        <v>10</v>
      </c>
      <c r="G5" s="49" t="s">
        <v>11</v>
      </c>
      <c r="H5" s="61"/>
      <c r="I5" s="57"/>
      <c r="J5" s="47"/>
      <c r="K5" s="47"/>
      <c r="L5" s="51"/>
      <c r="M5" s="51"/>
      <c r="N5" s="51"/>
    </row>
    <row r="6" spans="1:14" s="3" customFormat="1" ht="36.75" customHeight="1">
      <c r="A6" s="55"/>
      <c r="B6" s="45"/>
      <c r="C6" s="45"/>
      <c r="D6" s="45"/>
      <c r="E6" s="45"/>
      <c r="F6" s="45"/>
      <c r="G6" s="11" t="s">
        <v>4</v>
      </c>
      <c r="H6" s="11" t="s">
        <v>5</v>
      </c>
      <c r="I6" s="58"/>
      <c r="J6" s="48"/>
      <c r="K6" s="48"/>
      <c r="L6" s="45"/>
      <c r="M6" s="45"/>
      <c r="N6" s="45"/>
    </row>
    <row r="7" spans="1:14" s="5" customFormat="1" ht="14.25" customHeight="1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9</v>
      </c>
      <c r="J7" s="9">
        <v>10</v>
      </c>
      <c r="K7" s="9">
        <v>11</v>
      </c>
      <c r="L7" s="8">
        <v>12</v>
      </c>
      <c r="M7" s="8">
        <v>13</v>
      </c>
      <c r="N7" s="9">
        <v>14</v>
      </c>
    </row>
    <row r="8" spans="1:14" s="10" customFormat="1" ht="48.75" customHeight="1">
      <c r="A8" s="22">
        <v>1</v>
      </c>
      <c r="B8" s="24">
        <v>1267840</v>
      </c>
      <c r="C8" s="25">
        <v>371534</v>
      </c>
      <c r="D8" s="26" t="s">
        <v>36</v>
      </c>
      <c r="E8" s="23" t="s">
        <v>33</v>
      </c>
      <c r="F8" s="39">
        <v>200</v>
      </c>
      <c r="G8" s="33" t="s">
        <v>31</v>
      </c>
      <c r="H8" s="27" t="s">
        <v>32</v>
      </c>
      <c r="I8" s="35">
        <v>1505.34</v>
      </c>
      <c r="J8" s="35">
        <f>ROUND(I8*F8,2)</f>
        <v>301068</v>
      </c>
      <c r="K8" s="40"/>
      <c r="L8" s="34"/>
      <c r="M8" s="20"/>
      <c r="N8" s="9"/>
    </row>
    <row r="9" spans="1:14" s="10" customFormat="1" ht="48.75" customHeight="1">
      <c r="A9" s="22">
        <v>2</v>
      </c>
      <c r="B9" s="24">
        <v>1267843</v>
      </c>
      <c r="C9" s="25">
        <v>371529</v>
      </c>
      <c r="D9" s="26" t="s">
        <v>37</v>
      </c>
      <c r="E9" s="23" t="s">
        <v>33</v>
      </c>
      <c r="F9" s="39">
        <v>3550</v>
      </c>
      <c r="G9" s="33" t="s">
        <v>31</v>
      </c>
      <c r="H9" s="27" t="s">
        <v>32</v>
      </c>
      <c r="I9" s="35">
        <v>1387.4</v>
      </c>
      <c r="J9" s="35">
        <f aca="true" t="shared" si="0" ref="J9:J25">ROUND(I9*F9,2)</f>
        <v>4925270</v>
      </c>
      <c r="K9" s="40"/>
      <c r="L9" s="34"/>
      <c r="M9" s="20"/>
      <c r="N9" s="9"/>
    </row>
    <row r="10" spans="1:14" s="10" customFormat="1" ht="48.75" customHeight="1">
      <c r="A10" s="22">
        <v>3</v>
      </c>
      <c r="B10" s="24">
        <v>1267847</v>
      </c>
      <c r="C10" s="25">
        <v>371522</v>
      </c>
      <c r="D10" s="26" t="s">
        <v>38</v>
      </c>
      <c r="E10" s="23" t="s">
        <v>33</v>
      </c>
      <c r="F10" s="39">
        <v>100</v>
      </c>
      <c r="G10" s="33" t="s">
        <v>31</v>
      </c>
      <c r="H10" s="27" t="s">
        <v>32</v>
      </c>
      <c r="I10" s="35">
        <v>2055.91</v>
      </c>
      <c r="J10" s="35">
        <f t="shared" si="0"/>
        <v>205591</v>
      </c>
      <c r="K10" s="40"/>
      <c r="L10" s="34"/>
      <c r="M10" s="20"/>
      <c r="N10" s="9"/>
    </row>
    <row r="11" spans="1:14" s="10" customFormat="1" ht="48.75" customHeight="1">
      <c r="A11" s="22">
        <v>4</v>
      </c>
      <c r="B11" s="24">
        <v>1001944</v>
      </c>
      <c r="C11" s="25" t="s">
        <v>39</v>
      </c>
      <c r="D11" s="26" t="s">
        <v>40</v>
      </c>
      <c r="E11" s="23" t="s">
        <v>33</v>
      </c>
      <c r="F11" s="39">
        <v>230</v>
      </c>
      <c r="G11" s="33" t="s">
        <v>31</v>
      </c>
      <c r="H11" s="27" t="s">
        <v>32</v>
      </c>
      <c r="I11" s="35">
        <v>118.06</v>
      </c>
      <c r="J11" s="35">
        <f t="shared" si="0"/>
        <v>27153.8</v>
      </c>
      <c r="K11" s="40"/>
      <c r="L11" s="34"/>
      <c r="M11" s="20"/>
      <c r="N11" s="9"/>
    </row>
    <row r="12" spans="1:14" s="10" customFormat="1" ht="48.75" customHeight="1">
      <c r="A12" s="22">
        <v>5</v>
      </c>
      <c r="B12" s="24">
        <v>1135378</v>
      </c>
      <c r="C12" s="25" t="s">
        <v>41</v>
      </c>
      <c r="D12" s="26" t="s">
        <v>42</v>
      </c>
      <c r="E12" s="23" t="s">
        <v>33</v>
      </c>
      <c r="F12" s="39">
        <v>6448</v>
      </c>
      <c r="G12" s="33" t="s">
        <v>31</v>
      </c>
      <c r="H12" s="27" t="s">
        <v>32</v>
      </c>
      <c r="I12" s="35">
        <v>150.1</v>
      </c>
      <c r="J12" s="35">
        <f t="shared" si="0"/>
        <v>967844.8</v>
      </c>
      <c r="K12" s="40"/>
      <c r="L12" s="34"/>
      <c r="M12" s="20"/>
      <c r="N12" s="9"/>
    </row>
    <row r="13" spans="1:14" s="10" customFormat="1" ht="48.75" customHeight="1">
      <c r="A13" s="22">
        <v>6</v>
      </c>
      <c r="B13" s="24">
        <v>1850819</v>
      </c>
      <c r="C13" s="25" t="s">
        <v>43</v>
      </c>
      <c r="D13" s="26" t="s">
        <v>44</v>
      </c>
      <c r="E13" s="23" t="s">
        <v>33</v>
      </c>
      <c r="F13" s="39">
        <v>30</v>
      </c>
      <c r="G13" s="33" t="s">
        <v>31</v>
      </c>
      <c r="H13" s="27" t="s">
        <v>32</v>
      </c>
      <c r="I13" s="35">
        <v>9919.04</v>
      </c>
      <c r="J13" s="35">
        <f t="shared" si="0"/>
        <v>297571.2</v>
      </c>
      <c r="K13" s="40"/>
      <c r="L13" s="34"/>
      <c r="M13" s="20"/>
      <c r="N13" s="9"/>
    </row>
    <row r="14" spans="1:14" s="10" customFormat="1" ht="48.75" customHeight="1">
      <c r="A14" s="22">
        <v>7</v>
      </c>
      <c r="B14" s="24">
        <v>1850819</v>
      </c>
      <c r="C14" s="25" t="s">
        <v>43</v>
      </c>
      <c r="D14" s="26" t="s">
        <v>44</v>
      </c>
      <c r="E14" s="23" t="s">
        <v>33</v>
      </c>
      <c r="F14" s="39">
        <v>10</v>
      </c>
      <c r="G14" s="33" t="s">
        <v>31</v>
      </c>
      <c r="H14" s="27" t="s">
        <v>32</v>
      </c>
      <c r="I14" s="35">
        <v>14746.79</v>
      </c>
      <c r="J14" s="35">
        <f t="shared" si="0"/>
        <v>147467.9</v>
      </c>
      <c r="K14" s="40"/>
      <c r="L14" s="34"/>
      <c r="M14" s="20"/>
      <c r="N14" s="9"/>
    </row>
    <row r="15" spans="1:14" s="10" customFormat="1" ht="48.75" customHeight="1">
      <c r="A15" s="22">
        <v>8</v>
      </c>
      <c r="B15" s="24">
        <v>1852385</v>
      </c>
      <c r="C15" s="25" t="s">
        <v>45</v>
      </c>
      <c r="D15" s="26" t="s">
        <v>46</v>
      </c>
      <c r="E15" s="23" t="s">
        <v>33</v>
      </c>
      <c r="F15" s="39">
        <v>50</v>
      </c>
      <c r="G15" s="33" t="s">
        <v>31</v>
      </c>
      <c r="H15" s="27" t="s">
        <v>32</v>
      </c>
      <c r="I15" s="35">
        <v>2043.64</v>
      </c>
      <c r="J15" s="35">
        <f t="shared" si="0"/>
        <v>102182</v>
      </c>
      <c r="K15" s="40"/>
      <c r="L15" s="34"/>
      <c r="M15" s="20"/>
      <c r="N15" s="9"/>
    </row>
    <row r="16" spans="1:14" s="10" customFormat="1" ht="48.75" customHeight="1">
      <c r="A16" s="22">
        <v>9</v>
      </c>
      <c r="B16" s="24">
        <v>1152304</v>
      </c>
      <c r="C16" s="25" t="s">
        <v>47</v>
      </c>
      <c r="D16" s="26" t="s">
        <v>48</v>
      </c>
      <c r="E16" s="23" t="s">
        <v>33</v>
      </c>
      <c r="F16" s="39">
        <v>2196</v>
      </c>
      <c r="G16" s="33" t="s">
        <v>31</v>
      </c>
      <c r="H16" s="27" t="s">
        <v>32</v>
      </c>
      <c r="I16" s="35">
        <v>254.24</v>
      </c>
      <c r="J16" s="35">
        <f t="shared" si="0"/>
        <v>558311.04</v>
      </c>
      <c r="K16" s="40"/>
      <c r="L16" s="34"/>
      <c r="M16" s="20"/>
      <c r="N16" s="9"/>
    </row>
    <row r="17" spans="1:14" s="10" customFormat="1" ht="48.75" customHeight="1">
      <c r="A17" s="22">
        <v>10</v>
      </c>
      <c r="B17" s="24">
        <v>1004007</v>
      </c>
      <c r="C17" s="25">
        <v>1004007</v>
      </c>
      <c r="D17" s="26" t="s">
        <v>49</v>
      </c>
      <c r="E17" s="23" t="s">
        <v>33</v>
      </c>
      <c r="F17" s="39">
        <v>74</v>
      </c>
      <c r="G17" s="33" t="s">
        <v>31</v>
      </c>
      <c r="H17" s="27" t="s">
        <v>34</v>
      </c>
      <c r="I17" s="35">
        <v>42.36</v>
      </c>
      <c r="J17" s="35">
        <f t="shared" si="0"/>
        <v>3134.64</v>
      </c>
      <c r="K17" s="40"/>
      <c r="L17" s="34"/>
      <c r="M17" s="20"/>
      <c r="N17" s="9"/>
    </row>
    <row r="18" spans="1:14" s="10" customFormat="1" ht="48.75" customHeight="1">
      <c r="A18" s="22">
        <v>11</v>
      </c>
      <c r="B18" s="24">
        <v>1004007</v>
      </c>
      <c r="C18" s="25">
        <v>1004007</v>
      </c>
      <c r="D18" s="26" t="s">
        <v>49</v>
      </c>
      <c r="E18" s="23" t="s">
        <v>33</v>
      </c>
      <c r="F18" s="39">
        <v>75</v>
      </c>
      <c r="G18" s="33" t="s">
        <v>31</v>
      </c>
      <c r="H18" s="27" t="s">
        <v>34</v>
      </c>
      <c r="I18" s="35">
        <v>351.38</v>
      </c>
      <c r="J18" s="35">
        <f t="shared" si="0"/>
        <v>26353.5</v>
      </c>
      <c r="K18" s="40"/>
      <c r="L18" s="34"/>
      <c r="M18" s="20"/>
      <c r="N18" s="9"/>
    </row>
    <row r="19" spans="1:14" s="10" customFormat="1" ht="48.75" customHeight="1">
      <c r="A19" s="22">
        <v>12</v>
      </c>
      <c r="B19" s="24">
        <v>1564768</v>
      </c>
      <c r="C19" s="25">
        <v>1564768</v>
      </c>
      <c r="D19" s="26" t="s">
        <v>50</v>
      </c>
      <c r="E19" s="23" t="s">
        <v>33</v>
      </c>
      <c r="F19" s="39">
        <v>1</v>
      </c>
      <c r="G19" s="33" t="s">
        <v>31</v>
      </c>
      <c r="H19" s="27" t="s">
        <v>34</v>
      </c>
      <c r="I19" s="35">
        <v>873.05</v>
      </c>
      <c r="J19" s="35">
        <f t="shared" si="0"/>
        <v>873.05</v>
      </c>
      <c r="K19" s="40"/>
      <c r="L19" s="34"/>
      <c r="M19" s="20"/>
      <c r="N19" s="9"/>
    </row>
    <row r="20" spans="1:14" s="10" customFormat="1" ht="48.75" customHeight="1">
      <c r="A20" s="22">
        <v>13</v>
      </c>
      <c r="B20" s="24">
        <v>1118958</v>
      </c>
      <c r="C20" s="25">
        <v>140685</v>
      </c>
      <c r="D20" s="26" t="s">
        <v>51</v>
      </c>
      <c r="E20" s="23" t="s">
        <v>33</v>
      </c>
      <c r="F20" s="39">
        <v>34</v>
      </c>
      <c r="G20" s="33" t="s">
        <v>31</v>
      </c>
      <c r="H20" s="27" t="s">
        <v>34</v>
      </c>
      <c r="I20" s="35">
        <v>56.71</v>
      </c>
      <c r="J20" s="35">
        <f t="shared" si="0"/>
        <v>1928.14</v>
      </c>
      <c r="K20" s="40"/>
      <c r="L20" s="34"/>
      <c r="M20" s="20"/>
      <c r="N20" s="9"/>
    </row>
    <row r="21" spans="1:14" s="10" customFormat="1" ht="48.75" customHeight="1">
      <c r="A21" s="22">
        <v>14</v>
      </c>
      <c r="B21" s="24">
        <v>1247213</v>
      </c>
      <c r="C21" s="25">
        <v>140251</v>
      </c>
      <c r="D21" s="26" t="s">
        <v>52</v>
      </c>
      <c r="E21" s="23" t="s">
        <v>33</v>
      </c>
      <c r="F21" s="39">
        <v>125</v>
      </c>
      <c r="G21" s="33" t="s">
        <v>31</v>
      </c>
      <c r="H21" s="27" t="s">
        <v>34</v>
      </c>
      <c r="I21" s="35">
        <v>552.08</v>
      </c>
      <c r="J21" s="35">
        <f t="shared" si="0"/>
        <v>69010</v>
      </c>
      <c r="K21" s="40"/>
      <c r="L21" s="34"/>
      <c r="M21" s="20"/>
      <c r="N21" s="9"/>
    </row>
    <row r="22" spans="1:14" s="10" customFormat="1" ht="48.75" customHeight="1">
      <c r="A22" s="22">
        <v>15</v>
      </c>
      <c r="B22" s="24">
        <v>1132971</v>
      </c>
      <c r="C22" s="25">
        <v>155034</v>
      </c>
      <c r="D22" s="26" t="s">
        <v>53</v>
      </c>
      <c r="E22" s="23" t="s">
        <v>33</v>
      </c>
      <c r="F22" s="39">
        <v>1906</v>
      </c>
      <c r="G22" s="33" t="s">
        <v>31</v>
      </c>
      <c r="H22" s="27" t="s">
        <v>34</v>
      </c>
      <c r="I22" s="35">
        <v>107.93</v>
      </c>
      <c r="J22" s="35">
        <f t="shared" si="0"/>
        <v>205714.58</v>
      </c>
      <c r="K22" s="40"/>
      <c r="L22" s="34"/>
      <c r="M22" s="20"/>
      <c r="N22" s="9"/>
    </row>
    <row r="23" spans="1:14" s="10" customFormat="1" ht="48.75" customHeight="1">
      <c r="A23" s="22">
        <v>16</v>
      </c>
      <c r="B23" s="24">
        <v>1202120</v>
      </c>
      <c r="C23" s="25">
        <v>141692</v>
      </c>
      <c r="D23" s="26" t="s">
        <v>54</v>
      </c>
      <c r="E23" s="23" t="s">
        <v>33</v>
      </c>
      <c r="F23" s="39">
        <v>200</v>
      </c>
      <c r="G23" s="33" t="s">
        <v>31</v>
      </c>
      <c r="H23" s="27" t="s">
        <v>34</v>
      </c>
      <c r="I23" s="35">
        <v>341.66</v>
      </c>
      <c r="J23" s="35">
        <f t="shared" si="0"/>
        <v>68332</v>
      </c>
      <c r="K23" s="40"/>
      <c r="L23" s="34"/>
      <c r="M23" s="20"/>
      <c r="N23" s="9"/>
    </row>
    <row r="24" spans="1:14" s="10" customFormat="1" ht="48.75" customHeight="1">
      <c r="A24" s="22">
        <v>17</v>
      </c>
      <c r="B24" s="24">
        <v>1504044</v>
      </c>
      <c r="C24" s="25">
        <v>150563</v>
      </c>
      <c r="D24" s="26" t="s">
        <v>55</v>
      </c>
      <c r="E24" s="23" t="s">
        <v>33</v>
      </c>
      <c r="F24" s="39">
        <v>1817</v>
      </c>
      <c r="G24" s="33" t="s">
        <v>31</v>
      </c>
      <c r="H24" s="27" t="s">
        <v>34</v>
      </c>
      <c r="I24" s="35">
        <v>648.32</v>
      </c>
      <c r="J24" s="35">
        <f t="shared" si="0"/>
        <v>1177997.44</v>
      </c>
      <c r="K24" s="40"/>
      <c r="L24" s="34"/>
      <c r="M24" s="20"/>
      <c r="N24" s="9"/>
    </row>
    <row r="25" spans="1:14" s="10" customFormat="1" ht="48.75" customHeight="1">
      <c r="A25" s="22">
        <v>18</v>
      </c>
      <c r="B25" s="24">
        <v>1630756</v>
      </c>
      <c r="C25" s="25">
        <v>141916</v>
      </c>
      <c r="D25" s="26" t="s">
        <v>56</v>
      </c>
      <c r="E25" s="23" t="s">
        <v>33</v>
      </c>
      <c r="F25" s="39">
        <v>20</v>
      </c>
      <c r="G25" s="33" t="s">
        <v>31</v>
      </c>
      <c r="H25" s="27" t="s">
        <v>34</v>
      </c>
      <c r="I25" s="35">
        <v>179.42</v>
      </c>
      <c r="J25" s="35">
        <f t="shared" si="0"/>
        <v>3588.4</v>
      </c>
      <c r="K25" s="40"/>
      <c r="L25" s="34"/>
      <c r="M25" s="20"/>
      <c r="N25" s="9"/>
    </row>
    <row r="26" spans="1:14" s="4" customFormat="1" ht="16.5" customHeight="1">
      <c r="A26" s="65"/>
      <c r="B26" s="65"/>
      <c r="C26" s="65"/>
      <c r="D26" s="65"/>
      <c r="E26" s="65"/>
      <c r="F26" s="65"/>
      <c r="G26" s="65"/>
      <c r="H26" s="65"/>
      <c r="I26" s="28" t="s">
        <v>2</v>
      </c>
      <c r="J26" s="29">
        <f>SUM(J8:J25)</f>
        <v>9089391.49</v>
      </c>
      <c r="K26" s="31"/>
      <c r="L26" s="31"/>
      <c r="M26" s="31"/>
      <c r="N26" s="15" t="s">
        <v>17</v>
      </c>
    </row>
    <row r="27" spans="1:14" ht="25.5" customHeight="1">
      <c r="A27" s="49" t="s">
        <v>16</v>
      </c>
      <c r="B27" s="50"/>
      <c r="C27" s="50"/>
      <c r="D27" s="50"/>
      <c r="E27" s="50"/>
      <c r="F27" s="50"/>
      <c r="G27" s="50"/>
      <c r="H27" s="50"/>
      <c r="I27" s="21"/>
      <c r="J27" s="37">
        <f>ROUND(J26*1.2,2)</f>
        <v>10907269.79</v>
      </c>
      <c r="K27" s="41"/>
      <c r="L27" s="32"/>
      <c r="M27" s="32"/>
      <c r="N27" s="14" t="s">
        <v>27</v>
      </c>
    </row>
    <row r="28" spans="1:14" s="7" customFormat="1" ht="32.25" customHeight="1">
      <c r="A28" s="63" t="s">
        <v>1</v>
      </c>
      <c r="B28" s="63"/>
      <c r="C28" s="63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</row>
    <row r="29" spans="1:14" ht="15.75" customHeight="1">
      <c r="A29" s="43" t="s">
        <v>6</v>
      </c>
      <c r="B29" s="43"/>
      <c r="C29" s="43"/>
      <c r="D29" s="43"/>
      <c r="E29" s="30"/>
      <c r="F29" s="30"/>
      <c r="G29" s="30"/>
      <c r="H29" s="30"/>
      <c r="I29" s="30"/>
      <c r="J29" s="30"/>
      <c r="K29" s="30"/>
      <c r="L29" s="30"/>
      <c r="M29" s="30"/>
      <c r="N29" s="30"/>
    </row>
    <row r="30" spans="1:14" ht="15.75" customHeight="1">
      <c r="A30" s="43" t="s">
        <v>7</v>
      </c>
      <c r="B30" s="43"/>
      <c r="C30" s="43"/>
      <c r="D30" s="43"/>
      <c r="E30" s="30"/>
      <c r="F30" s="30"/>
      <c r="G30" s="30"/>
      <c r="H30" s="30"/>
      <c r="I30" s="30"/>
      <c r="J30" s="30"/>
      <c r="K30" s="30"/>
      <c r="L30" s="30"/>
      <c r="M30" s="30"/>
      <c r="N30" s="30"/>
    </row>
    <row r="31" spans="1:14" ht="15.75" customHeight="1">
      <c r="A31" s="43" t="s">
        <v>29</v>
      </c>
      <c r="B31" s="43"/>
      <c r="C31" s="43"/>
      <c r="D31" s="43"/>
      <c r="E31" s="30"/>
      <c r="F31" s="30"/>
      <c r="G31" s="30"/>
      <c r="H31" s="30"/>
      <c r="I31" s="30"/>
      <c r="J31" s="30"/>
      <c r="K31" s="30"/>
      <c r="L31" s="30"/>
      <c r="M31" s="30"/>
      <c r="N31" s="30"/>
    </row>
    <row r="32" spans="1:15" ht="60" customHeight="1">
      <c r="A32" s="43" t="s">
        <v>8</v>
      </c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16"/>
    </row>
    <row r="33" spans="1:13" ht="28.5" customHeight="1">
      <c r="A33" s="62" t="s">
        <v>18</v>
      </c>
      <c r="B33" s="62"/>
      <c r="C33" s="62"/>
      <c r="D33" s="62"/>
      <c r="E33" s="62"/>
      <c r="F33" s="17"/>
      <c r="G33" s="18"/>
      <c r="H33" s="18"/>
      <c r="I33" s="19"/>
      <c r="J33" s="19"/>
      <c r="K33" s="19"/>
      <c r="L33" s="19"/>
      <c r="M33" s="19"/>
    </row>
    <row r="34" spans="1:13" ht="28.5" customHeight="1">
      <c r="A34" s="59" t="s">
        <v>19</v>
      </c>
      <c r="B34" s="59" t="s">
        <v>20</v>
      </c>
      <c r="C34" s="59"/>
      <c r="D34" s="59"/>
      <c r="E34" s="59"/>
      <c r="F34" s="60" t="s">
        <v>21</v>
      </c>
      <c r="G34" s="60"/>
      <c r="H34" s="60"/>
      <c r="I34" s="19"/>
      <c r="J34" s="19"/>
      <c r="K34" s="19"/>
      <c r="L34" s="19"/>
      <c r="M34" s="19"/>
    </row>
    <row r="35" spans="4:14" ht="15">
      <c r="D35" s="3"/>
      <c r="E35" s="6"/>
      <c r="F35" s="3"/>
      <c r="G35" s="3"/>
      <c r="H35" s="3"/>
      <c r="I35" s="3"/>
      <c r="J35" s="3"/>
      <c r="K35" s="3"/>
      <c r="L35" s="3"/>
      <c r="M35" s="3"/>
      <c r="N35" s="7"/>
    </row>
  </sheetData>
  <sheetProtection/>
  <autoFilter ref="A7:N34"/>
  <mergeCells count="26">
    <mergeCell ref="A34:E34"/>
    <mergeCell ref="F34:H34"/>
    <mergeCell ref="F5:F6"/>
    <mergeCell ref="G5:H5"/>
    <mergeCell ref="C5:C6"/>
    <mergeCell ref="A33:E33"/>
    <mergeCell ref="A32:N32"/>
    <mergeCell ref="A28:C28"/>
    <mergeCell ref="N4:N6"/>
    <mergeCell ref="A26:H26"/>
    <mergeCell ref="A2:N2"/>
    <mergeCell ref="L4:L6"/>
    <mergeCell ref="D5:D6"/>
    <mergeCell ref="A4:A6"/>
    <mergeCell ref="I4:I6"/>
    <mergeCell ref="K4:K6"/>
    <mergeCell ref="A1:N1"/>
    <mergeCell ref="A30:D30"/>
    <mergeCell ref="A31:D31"/>
    <mergeCell ref="A29:D29"/>
    <mergeCell ref="B5:B6"/>
    <mergeCell ref="J4:J6"/>
    <mergeCell ref="B4:H4"/>
    <mergeCell ref="M4:M6"/>
    <mergeCell ref="E5:E6"/>
    <mergeCell ref="A27:H27"/>
  </mergeCells>
  <dataValidations count="1">
    <dataValidation operator="lessThanOrEqual" allowBlank="1" showInputMessage="1" showErrorMessage="1" sqref="B8:B25"/>
  </dataValidations>
  <printOptions horizontalCentered="1"/>
  <pageMargins left="0" right="0" top="0" bottom="0.3937007874015748" header="0" footer="0"/>
  <pageSetup horizontalDpi="600" verticalDpi="600" orientation="landscape" paperSize="9" scale="64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TNK-BP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NLZaikina</dc:creator>
  <cp:keywords/>
  <dc:description/>
  <cp:lastModifiedBy>Калашников Данил Аркадьевич</cp:lastModifiedBy>
  <cp:lastPrinted>2018-05-04T08:00:17Z</cp:lastPrinted>
  <dcterms:created xsi:type="dcterms:W3CDTF">2007-10-31T07:05:54Z</dcterms:created>
  <dcterms:modified xsi:type="dcterms:W3CDTF">2022-07-29T07:05:23Z</dcterms:modified>
  <cp:category/>
  <cp:version/>
  <cp:contentType/>
  <cp:contentStatus/>
</cp:coreProperties>
</file>