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'РНХн'!$A$7:$N$31</definedName>
    <definedName name="_xlnm.Print_Area" localSheetId="0">'РНХн'!$A$1:$N$31</definedName>
  </definedNames>
  <calcPr fullCalcOnLoad="1"/>
</workbook>
</file>

<file path=xl/sharedStrings.xml><?xml version="1.0" encoding="utf-8"?>
<sst xmlns="http://schemas.openxmlformats.org/spreadsheetml/2006/main" count="95" uniqueCount="49">
  <si>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</si>
  <si>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</si>
  <si>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</si>
  <si>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</si>
  <si>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</si>
  <si>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</si>
  <si>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</si>
  <si>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</si>
  <si>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</si>
  <si>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</si>
  <si>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</si>
  <si>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</si>
  <si>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</si>
  <si>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</si>
  <si>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</si>
  <si>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</si>
  <si>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</si>
  <si>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</si>
  <si>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</si>
  <si>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</si>
  <si>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</si>
  <si>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</si>
  <si>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</si>
  <si>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</si>
  <si>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</si>
  <si>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</si>
  <si>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</si>
  <si>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</si>
  <si>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</si>
  <si>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</si>
  <si>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</si>
  <si>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</si>
  <si>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</si>
  <si>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</si>
  <si>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ЦентрСклад 77</t>
  </si>
  <si>
    <t>Лот № 2022-07-51 - Констр. ж-б</t>
  </si>
  <si>
    <t>030190</t>
  </si>
  <si>
    <t>Балка стропильная 3БДР18-8АIIIВ</t>
  </si>
  <si>
    <t>030187</t>
  </si>
  <si>
    <t>Балка стропильная 3БДР18-5АIIIВ</t>
  </si>
  <si>
    <t>Перемычка 2ПБ19-3</t>
  </si>
  <si>
    <t>Перемычка 2ПБ30-4-п</t>
  </si>
  <si>
    <t>Труба железобетонная безнапор.ТС100.45-3</t>
  </si>
  <si>
    <t>Днище колодца ж/б КЦД-15</t>
  </si>
  <si>
    <t>Кольцо стеновое ж/б КЦ-20-9</t>
  </si>
  <si>
    <t>Фундамент Ф2</t>
  </si>
  <si>
    <t>Кольцо стеновое КС10.9</t>
  </si>
  <si>
    <t>Балка стропильная 2БДР18-5АIV-Н</t>
  </si>
  <si>
    <t>Панель стеновая ПС63.18.3,0-3.Л-20.1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</si>
</sst>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SheetLayoutView="100" workbookViewId="0" topLeftCell="E19">
      <selection activeCell="O19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5" t="s">
        <v>0</v>
      </c>
      <c r="B4" s="46" t="s">
        <v>28</v>
      </c>
      <c r="C4" s="65"/>
      <c r="D4" s="65"/>
      <c r="E4" s="65"/>
      <c r="F4" s="65"/>
      <c r="G4" s="65"/>
      <c r="H4" s="65"/>
      <c r="I4" s="58" t="s">
        <v>24</v>
      </c>
      <c r="J4" s="61" t="s">
        <v>25</v>
      </c>
      <c r="K4" s="61" t="s">
        <v>30</v>
      </c>
      <c r="L4" s="44" t="s">
        <v>14</v>
      </c>
      <c r="M4" s="44" t="s">
        <v>15</v>
      </c>
      <c r="N4" s="51" t="s">
        <v>3</v>
      </c>
    </row>
    <row r="5" spans="1:14" s="3" customFormat="1" ht="25.5" customHeight="1">
      <c r="A5" s="56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6" t="s">
        <v>11</v>
      </c>
      <c r="H5" s="47"/>
      <c r="I5" s="59"/>
      <c r="J5" s="62"/>
      <c r="K5" s="62"/>
      <c r="L5" s="52"/>
      <c r="M5" s="52"/>
      <c r="N5" s="52"/>
    </row>
    <row r="6" spans="1:14" s="3" customFormat="1" ht="36.7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63"/>
      <c r="K6" s="63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1350386</v>
      </c>
      <c r="C8" s="25" t="s">
        <v>36</v>
      </c>
      <c r="D8" s="26" t="s">
        <v>37</v>
      </c>
      <c r="E8" s="23" t="s">
        <v>32</v>
      </c>
      <c r="F8" s="39">
        <v>402</v>
      </c>
      <c r="G8" s="33" t="s">
        <v>31</v>
      </c>
      <c r="H8" s="27" t="s">
        <v>33</v>
      </c>
      <c r="I8" s="35">
        <v>225.52</v>
      </c>
      <c r="J8" s="35">
        <f>ROUND(I8*F8,2)</f>
        <v>90659.04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1455224</v>
      </c>
      <c r="C9" s="25" t="s">
        <v>38</v>
      </c>
      <c r="D9" s="26" t="s">
        <v>39</v>
      </c>
      <c r="E9" s="23" t="s">
        <v>32</v>
      </c>
      <c r="F9" s="39">
        <v>26</v>
      </c>
      <c r="G9" s="33" t="s">
        <v>31</v>
      </c>
      <c r="H9" s="27" t="s">
        <v>33</v>
      </c>
      <c r="I9" s="35">
        <v>279.2</v>
      </c>
      <c r="J9" s="35">
        <f>ROUND(I9*F9,2)</f>
        <v>7259.2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1455224</v>
      </c>
      <c r="C10" s="25" t="s">
        <v>38</v>
      </c>
      <c r="D10" s="26" t="s">
        <v>39</v>
      </c>
      <c r="E10" s="23" t="s">
        <v>32</v>
      </c>
      <c r="F10" s="39">
        <v>60</v>
      </c>
      <c r="G10" s="33" t="s">
        <v>31</v>
      </c>
      <c r="H10" s="27" t="s">
        <v>33</v>
      </c>
      <c r="I10" s="35">
        <v>201.89</v>
      </c>
      <c r="J10" s="35">
        <f>ROUND(I10*F10,2)</f>
        <v>12113.4</v>
      </c>
      <c r="K10" s="40"/>
      <c r="L10" s="34"/>
      <c r="M10" s="20"/>
      <c r="N10" s="9"/>
    </row>
    <row r="11" spans="1:14" s="10" customFormat="1" ht="48.75" customHeight="1">
      <c r="A11" s="22">
        <v>4</v>
      </c>
      <c r="B11" s="24">
        <v>1006103</v>
      </c>
      <c r="C11" s="25">
        <v>79345</v>
      </c>
      <c r="D11" s="26" t="s">
        <v>40</v>
      </c>
      <c r="E11" s="23" t="s">
        <v>32</v>
      </c>
      <c r="F11" s="39">
        <v>2</v>
      </c>
      <c r="G11" s="33" t="s">
        <v>31</v>
      </c>
      <c r="H11" s="27" t="s">
        <v>34</v>
      </c>
      <c r="I11" s="35">
        <v>1359.19</v>
      </c>
      <c r="J11" s="35">
        <f aca="true" t="shared" si="0" ref="J11:J20">ROUND(I11*F11,2)</f>
        <v>2718.38</v>
      </c>
      <c r="K11" s="40"/>
      <c r="L11" s="34"/>
      <c r="M11" s="20"/>
      <c r="N11" s="9"/>
    </row>
    <row r="12" spans="1:14" s="10" customFormat="1" ht="48.75" customHeight="1">
      <c r="A12" s="22">
        <v>5</v>
      </c>
      <c r="B12" s="24">
        <v>1119789</v>
      </c>
      <c r="C12" s="25">
        <v>79038</v>
      </c>
      <c r="D12" s="26" t="s">
        <v>41</v>
      </c>
      <c r="E12" s="23" t="s">
        <v>32</v>
      </c>
      <c r="F12" s="39">
        <v>3</v>
      </c>
      <c r="G12" s="33" t="s">
        <v>31</v>
      </c>
      <c r="H12" s="27" t="s">
        <v>34</v>
      </c>
      <c r="I12" s="35">
        <v>830.86</v>
      </c>
      <c r="J12" s="35">
        <f t="shared" si="0"/>
        <v>2492.58</v>
      </c>
      <c r="K12" s="40"/>
      <c r="L12" s="34"/>
      <c r="M12" s="20"/>
      <c r="N12" s="9"/>
    </row>
    <row r="13" spans="1:14" s="10" customFormat="1" ht="48.75" customHeight="1">
      <c r="A13" s="22">
        <v>6</v>
      </c>
      <c r="B13" s="24">
        <v>1119789</v>
      </c>
      <c r="C13" s="25">
        <v>79038</v>
      </c>
      <c r="D13" s="26" t="s">
        <v>41</v>
      </c>
      <c r="E13" s="23" t="s">
        <v>32</v>
      </c>
      <c r="F13" s="39">
        <v>3</v>
      </c>
      <c r="G13" s="33" t="s">
        <v>31</v>
      </c>
      <c r="H13" s="27" t="s">
        <v>34</v>
      </c>
      <c r="I13" s="35">
        <v>1041.31</v>
      </c>
      <c r="J13" s="35">
        <f t="shared" si="0"/>
        <v>3123.93</v>
      </c>
      <c r="K13" s="40"/>
      <c r="L13" s="34"/>
      <c r="M13" s="20"/>
      <c r="N13" s="9"/>
    </row>
    <row r="14" spans="1:14" s="10" customFormat="1" ht="48.75" customHeight="1">
      <c r="A14" s="22">
        <v>7</v>
      </c>
      <c r="B14" s="24">
        <v>1119789</v>
      </c>
      <c r="C14" s="25">
        <v>79038</v>
      </c>
      <c r="D14" s="26" t="s">
        <v>41</v>
      </c>
      <c r="E14" s="23" t="s">
        <v>32</v>
      </c>
      <c r="F14" s="39">
        <v>2</v>
      </c>
      <c r="G14" s="33" t="s">
        <v>31</v>
      </c>
      <c r="H14" s="27" t="s">
        <v>34</v>
      </c>
      <c r="I14" s="35">
        <v>1058.84</v>
      </c>
      <c r="J14" s="35">
        <f t="shared" si="0"/>
        <v>2117.68</v>
      </c>
      <c r="K14" s="40"/>
      <c r="L14" s="34"/>
      <c r="M14" s="20"/>
      <c r="N14" s="9"/>
    </row>
    <row r="15" spans="1:14" s="10" customFormat="1" ht="48.75" customHeight="1">
      <c r="A15" s="22">
        <v>8</v>
      </c>
      <c r="B15" s="24">
        <v>1119789</v>
      </c>
      <c r="C15" s="25">
        <v>79038</v>
      </c>
      <c r="D15" s="26" t="s">
        <v>41</v>
      </c>
      <c r="E15" s="23" t="s">
        <v>32</v>
      </c>
      <c r="F15" s="39">
        <v>3</v>
      </c>
      <c r="G15" s="33" t="s">
        <v>31</v>
      </c>
      <c r="H15" s="27" t="s">
        <v>34</v>
      </c>
      <c r="I15" s="35">
        <v>640.14</v>
      </c>
      <c r="J15" s="35">
        <f t="shared" si="0"/>
        <v>1920.42</v>
      </c>
      <c r="K15" s="40"/>
      <c r="L15" s="34"/>
      <c r="M15" s="20"/>
      <c r="N15" s="9"/>
    </row>
    <row r="16" spans="1:14" s="10" customFormat="1" ht="48.75" customHeight="1">
      <c r="A16" s="22">
        <v>9</v>
      </c>
      <c r="B16" s="24">
        <v>1273211</v>
      </c>
      <c r="C16" s="25">
        <v>48071</v>
      </c>
      <c r="D16" s="26" t="s">
        <v>42</v>
      </c>
      <c r="E16" s="23" t="s">
        <v>32</v>
      </c>
      <c r="F16" s="39">
        <v>4</v>
      </c>
      <c r="G16" s="33" t="s">
        <v>31</v>
      </c>
      <c r="H16" s="27" t="s">
        <v>34</v>
      </c>
      <c r="I16" s="35">
        <v>65979.49</v>
      </c>
      <c r="J16" s="35">
        <f t="shared" si="0"/>
        <v>263917.96</v>
      </c>
      <c r="K16" s="40"/>
      <c r="L16" s="34"/>
      <c r="M16" s="20"/>
      <c r="N16" s="9"/>
    </row>
    <row r="17" spans="1:14" s="10" customFormat="1" ht="48.75" customHeight="1">
      <c r="A17" s="22">
        <v>10</v>
      </c>
      <c r="B17" s="24">
        <v>1111807</v>
      </c>
      <c r="C17" s="25">
        <v>48050</v>
      </c>
      <c r="D17" s="26" t="s">
        <v>43</v>
      </c>
      <c r="E17" s="23" t="s">
        <v>32</v>
      </c>
      <c r="F17" s="39">
        <v>3</v>
      </c>
      <c r="G17" s="33" t="s">
        <v>31</v>
      </c>
      <c r="H17" s="27" t="s">
        <v>34</v>
      </c>
      <c r="I17" s="35">
        <v>7151.04</v>
      </c>
      <c r="J17" s="35">
        <f t="shared" si="0"/>
        <v>21453.12</v>
      </c>
      <c r="K17" s="40"/>
      <c r="L17" s="34"/>
      <c r="M17" s="20"/>
      <c r="N17" s="9"/>
    </row>
    <row r="18" spans="1:14" s="10" customFormat="1" ht="48.75" customHeight="1">
      <c r="A18" s="22">
        <v>11</v>
      </c>
      <c r="B18" s="24">
        <v>1111836</v>
      </c>
      <c r="C18" s="25">
        <v>174549</v>
      </c>
      <c r="D18" s="26" t="s">
        <v>44</v>
      </c>
      <c r="E18" s="23" t="s">
        <v>32</v>
      </c>
      <c r="F18" s="39">
        <v>5</v>
      </c>
      <c r="G18" s="33" t="s">
        <v>31</v>
      </c>
      <c r="H18" s="27" t="s">
        <v>34</v>
      </c>
      <c r="I18" s="35">
        <v>15406.99</v>
      </c>
      <c r="J18" s="35">
        <f t="shared" si="0"/>
        <v>77034.95</v>
      </c>
      <c r="K18" s="40"/>
      <c r="L18" s="34"/>
      <c r="M18" s="20"/>
      <c r="N18" s="9"/>
    </row>
    <row r="19" spans="1:14" s="10" customFormat="1" ht="48.75" customHeight="1">
      <c r="A19" s="22">
        <v>12</v>
      </c>
      <c r="B19" s="24">
        <v>1148939</v>
      </c>
      <c r="C19" s="25">
        <v>178041</v>
      </c>
      <c r="D19" s="26" t="s">
        <v>45</v>
      </c>
      <c r="E19" s="23" t="s">
        <v>32</v>
      </c>
      <c r="F19" s="39">
        <v>7</v>
      </c>
      <c r="G19" s="33" t="s">
        <v>31</v>
      </c>
      <c r="H19" s="27" t="s">
        <v>34</v>
      </c>
      <c r="I19" s="35">
        <v>31900.72</v>
      </c>
      <c r="J19" s="35">
        <f t="shared" si="0"/>
        <v>223305.04</v>
      </c>
      <c r="K19" s="40"/>
      <c r="L19" s="34"/>
      <c r="M19" s="20"/>
      <c r="N19" s="9"/>
    </row>
    <row r="20" spans="1:14" s="10" customFormat="1" ht="48.75" customHeight="1">
      <c r="A20" s="22">
        <v>13</v>
      </c>
      <c r="B20" s="24">
        <v>1042198</v>
      </c>
      <c r="C20" s="25">
        <v>174590</v>
      </c>
      <c r="D20" s="26" t="s">
        <v>46</v>
      </c>
      <c r="E20" s="23" t="s">
        <v>32</v>
      </c>
      <c r="F20" s="39">
        <v>6</v>
      </c>
      <c r="G20" s="33" t="s">
        <v>31</v>
      </c>
      <c r="H20" s="27" t="s">
        <v>34</v>
      </c>
      <c r="I20" s="35">
        <v>5638.48</v>
      </c>
      <c r="J20" s="35">
        <f t="shared" si="0"/>
        <v>33830.88</v>
      </c>
      <c r="K20" s="40"/>
      <c r="L20" s="34"/>
      <c r="M20" s="20"/>
      <c r="N20" s="9"/>
    </row>
    <row r="21" spans="1:14" s="10" customFormat="1" ht="48.75" customHeight="1">
      <c r="A21" s="22">
        <v>14</v>
      </c>
      <c r="B21" s="24">
        <v>1677436</v>
      </c>
      <c r="C21" s="25">
        <v>72083</v>
      </c>
      <c r="D21" s="26" t="s">
        <v>47</v>
      </c>
      <c r="E21" s="23" t="s">
        <v>32</v>
      </c>
      <c r="F21" s="39">
        <v>2</v>
      </c>
      <c r="G21" s="33" t="s">
        <v>31</v>
      </c>
      <c r="H21" s="27" t="s">
        <v>34</v>
      </c>
      <c r="I21" s="35">
        <v>12159.3</v>
      </c>
      <c r="J21" s="35">
        <f>ROUND(I21*F21,2)</f>
        <v>24318.6</v>
      </c>
      <c r="K21" s="40"/>
      <c r="L21" s="34"/>
      <c r="M21" s="20"/>
      <c r="N21" s="9"/>
    </row>
    <row r="22" spans="1:14" s="10" customFormat="1" ht="48.75" customHeight="1">
      <c r="A22" s="22">
        <v>15</v>
      </c>
      <c r="B22" s="24">
        <v>1467045</v>
      </c>
      <c r="C22" s="25">
        <v>178900</v>
      </c>
      <c r="D22" s="26" t="s">
        <v>48</v>
      </c>
      <c r="E22" s="23" t="s">
        <v>32</v>
      </c>
      <c r="F22" s="39">
        <v>32</v>
      </c>
      <c r="G22" s="33" t="s">
        <v>31</v>
      </c>
      <c r="H22" s="27" t="s">
        <v>34</v>
      </c>
      <c r="I22" s="35">
        <v>182.87</v>
      </c>
      <c r="J22" s="35">
        <f>ROUND(I22*F22,2)</f>
        <v>5851.84</v>
      </c>
      <c r="K22" s="40"/>
      <c r="L22" s="34"/>
      <c r="M22" s="20"/>
      <c r="N22" s="9"/>
    </row>
    <row r="23" spans="1:14" s="4" customFormat="1" ht="16.5" customHeight="1">
      <c r="A23" s="53"/>
      <c r="B23" s="53"/>
      <c r="C23" s="53"/>
      <c r="D23" s="53"/>
      <c r="E23" s="53"/>
      <c r="F23" s="53"/>
      <c r="G23" s="53"/>
      <c r="H23" s="53"/>
      <c r="I23" s="28" t="s">
        <v>2</v>
      </c>
      <c r="J23" s="29">
        <f>SUM(J8:J22)</f>
        <v>772117.0199999999</v>
      </c>
      <c r="K23" s="31"/>
      <c r="L23" s="31"/>
      <c r="M23" s="31"/>
      <c r="N23" s="15" t="s">
        <v>17</v>
      </c>
    </row>
    <row r="24" spans="1:14" ht="25.5" customHeight="1">
      <c r="A24" s="46" t="s">
        <v>16</v>
      </c>
      <c r="B24" s="65"/>
      <c r="C24" s="65"/>
      <c r="D24" s="65"/>
      <c r="E24" s="65"/>
      <c r="F24" s="65"/>
      <c r="G24" s="65"/>
      <c r="H24" s="65"/>
      <c r="I24" s="21"/>
      <c r="J24" s="37">
        <f>ROUND(J23*1.2,2)</f>
        <v>926540.42</v>
      </c>
      <c r="K24" s="41"/>
      <c r="L24" s="32"/>
      <c r="M24" s="32"/>
      <c r="N24" s="14" t="s">
        <v>27</v>
      </c>
    </row>
    <row r="25" spans="1:14" s="7" customFormat="1" ht="32.25" customHeight="1">
      <c r="A25" s="50" t="s">
        <v>1</v>
      </c>
      <c r="B25" s="50"/>
      <c r="C25" s="50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15.75" customHeight="1">
      <c r="A26" s="49" t="s">
        <v>6</v>
      </c>
      <c r="B26" s="49"/>
      <c r="C26" s="49"/>
      <c r="D26" s="49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15.75" customHeight="1">
      <c r="A27" s="49" t="s">
        <v>7</v>
      </c>
      <c r="B27" s="49"/>
      <c r="C27" s="49"/>
      <c r="D27" s="49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5.75" customHeight="1">
      <c r="A28" s="49" t="s">
        <v>29</v>
      </c>
      <c r="B28" s="49"/>
      <c r="C28" s="49"/>
      <c r="D28" s="49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5" ht="60" customHeight="1">
      <c r="A29" s="49" t="s">
        <v>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16"/>
    </row>
    <row r="30" spans="1:13" ht="28.5" customHeight="1">
      <c r="A30" s="48" t="s">
        <v>18</v>
      </c>
      <c r="B30" s="48"/>
      <c r="C30" s="48"/>
      <c r="D30" s="48"/>
      <c r="E30" s="48"/>
      <c r="F30" s="17"/>
      <c r="G30" s="18"/>
      <c r="H30" s="18"/>
      <c r="I30" s="19"/>
      <c r="J30" s="19"/>
      <c r="K30" s="19"/>
      <c r="L30" s="19"/>
      <c r="M30" s="19"/>
    </row>
    <row r="31" spans="1:13" ht="28.5" customHeight="1">
      <c r="A31" s="42" t="s">
        <v>19</v>
      </c>
      <c r="B31" s="42" t="s">
        <v>20</v>
      </c>
      <c r="C31" s="42"/>
      <c r="D31" s="42"/>
      <c r="E31" s="42"/>
      <c r="F31" s="43" t="s">
        <v>21</v>
      </c>
      <c r="G31" s="43"/>
      <c r="H31" s="43"/>
      <c r="I31" s="19"/>
      <c r="J31" s="19"/>
      <c r="K31" s="19"/>
      <c r="L31" s="19"/>
      <c r="M31" s="19"/>
    </row>
    <row r="32" spans="4:14" ht="13.5">
      <c r="D32" s="3"/>
      <c r="E32" s="6"/>
      <c r="F32" s="3"/>
      <c r="G32" s="3"/>
      <c r="H32" s="3"/>
      <c r="I32" s="3"/>
      <c r="J32" s="3"/>
      <c r="K32" s="3"/>
      <c r="L32" s="3"/>
      <c r="M32" s="3"/>
      <c r="N32" s="7"/>
    </row>
  </sheetData>
  <sheetProtection/>
  <autoFilter ref="A7:N31"/>
  <mergeCells count="26">
    <mergeCell ref="A1:N1"/>
    <mergeCell ref="A27:D27"/>
    <mergeCell ref="A28:D28"/>
    <mergeCell ref="A26:D26"/>
    <mergeCell ref="B5:B6"/>
    <mergeCell ref="J4:J6"/>
    <mergeCell ref="B4:H4"/>
    <mergeCell ref="M4:M6"/>
    <mergeCell ref="E5:E6"/>
    <mergeCell ref="A24:H24"/>
    <mergeCell ref="A2:N2"/>
    <mergeCell ref="L4:L6"/>
    <mergeCell ref="D5:D6"/>
    <mergeCell ref="A4:A6"/>
    <mergeCell ref="I4:I6"/>
    <mergeCell ref="K4:K6"/>
    <mergeCell ref="A31:E31"/>
    <mergeCell ref="F31:H31"/>
    <mergeCell ref="F5:F6"/>
    <mergeCell ref="G5:H5"/>
    <mergeCell ref="C5:C6"/>
    <mergeCell ref="A30:E30"/>
    <mergeCell ref="A29:N29"/>
    <mergeCell ref="A25:C25"/>
    <mergeCell ref="N4:N6"/>
    <mergeCell ref="A23:H23"/>
  </mergeCells>
  <dataValidations count="1">
    <dataValidation operator="lessThanOrEqual" allowBlank="1" showInputMessage="1" showErrorMessage="1" sqref="B8:B2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2022-07-27T12:33:52Z</dcterms:modified>
  <cp:category/>
  <cp:version/>
  <cp:contentType/>
  <cp:contentStatus/>
</cp:coreProperties>
</file>