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'РНХн'!$A$7:$N$35</definedName>
    <definedName name="_xlnm.Print_Area" localSheetId="0">'РНХн'!$A$1:$N$35</definedName>
  </definedNames>
  <calcPr fullCalcOnLoad="1"/>
</workbook>
</file>

<file path=xl/sharedStrings.xml><?xml version="1.0" encoding="utf-8"?>
<sst xmlns="http://schemas.openxmlformats.org/spreadsheetml/2006/main" count="113" uniqueCount="58">
  <si>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</si>
  <si>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</si>
  <si>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</si>
  <si>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</si>
  <si>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</si>
  <si>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</si>
  <si>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</si>
  <si>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</si>
  <si>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</si>
  <si>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</si>
  <si>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</si>
  <si>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</si>
  <si>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</si>
  <si>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</si>
  <si>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</si>
  <si>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</si>
  <si>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</si>
  <si>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</si>
  <si>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</si>
  <si>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</si>
  <si>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</si>
  <si>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</si>
  <si>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</si>
  <si>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</si>
  <si>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</si>
  <si>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</si>
  <si>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</si>
  <si>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</si>
  <si>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</si>
  <si>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</si>
  <si>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</si>
  <si>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</si>
  <si>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</si>
  <si>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</si>
  <si>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Лот № 2022-07-53 - Сетевое оборуд. и компл. к ЭВМ</t>
  </si>
  <si>
    <t>Угол плоский Legrand 92х20 DLP 032802</t>
  </si>
  <si>
    <t>ЦентрСкл38Прибор</t>
  </si>
  <si>
    <t>Заглушка торцевая Legrand DLP 032807</t>
  </si>
  <si>
    <t>Накладка на стык Legrand 32803</t>
  </si>
  <si>
    <t>Розетка Legrand Sanage RJ45 CAT5 084336</t>
  </si>
  <si>
    <t>Накладка на стык Legrand 031090</t>
  </si>
  <si>
    <t>Заглушка Legrand 031091</t>
  </si>
  <si>
    <t>Шкаф монтажный Estap PRL20U66</t>
  </si>
  <si>
    <t>ЦентрСклад 95</t>
  </si>
  <si>
    <t>Байпас Powerware Eaton 1024626</t>
  </si>
  <si>
    <t>Модуль Eaton 116750224-001</t>
  </si>
  <si>
    <t>Адаптер X-Slot SNMP/Web 116750221-001</t>
  </si>
  <si>
    <t>Адаптер Eaton 103005425-5591</t>
  </si>
  <si>
    <t>Привод DVD RAM/CD+RW Samsung SH-224DB</t>
  </si>
  <si>
    <t>411350</t>
  </si>
  <si>
    <t>Шкаф Rittal 7820770 800х2000х1000</t>
  </si>
  <si>
    <t>419368</t>
  </si>
  <si>
    <t>Направляющая Guanghsing из GHA-SL20</t>
  </si>
  <si>
    <t>419367</t>
  </si>
  <si>
    <t>ИБП Штиль PS6002 19" с АКБ</t>
  </si>
  <si>
    <t>419399</t>
  </si>
  <si>
    <t>ИБП APC Smart-UPS SC 620VA 230V SC620I</t>
  </si>
  <si>
    <t>ПОСТ УПРАВЛЕНИЯ НАСОСАМИ*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</si>
</sst>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SheetLayoutView="100" workbookViewId="0" topLeftCell="E19">
      <selection activeCell="O19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5" t="s">
        <v>0</v>
      </c>
      <c r="B4" s="46" t="s">
        <v>28</v>
      </c>
      <c r="C4" s="65"/>
      <c r="D4" s="65"/>
      <c r="E4" s="65"/>
      <c r="F4" s="65"/>
      <c r="G4" s="65"/>
      <c r="H4" s="65"/>
      <c r="I4" s="58" t="s">
        <v>24</v>
      </c>
      <c r="J4" s="61" t="s">
        <v>25</v>
      </c>
      <c r="K4" s="61" t="s">
        <v>30</v>
      </c>
      <c r="L4" s="44" t="s">
        <v>14</v>
      </c>
      <c r="M4" s="44" t="s">
        <v>15</v>
      </c>
      <c r="N4" s="51" t="s">
        <v>3</v>
      </c>
    </row>
    <row r="5" spans="1:14" s="3" customFormat="1" ht="25.5" customHeight="1">
      <c r="A5" s="56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6" t="s">
        <v>11</v>
      </c>
      <c r="H5" s="47"/>
      <c r="I5" s="59"/>
      <c r="J5" s="62"/>
      <c r="K5" s="62"/>
      <c r="L5" s="52"/>
      <c r="M5" s="52"/>
      <c r="N5" s="52"/>
    </row>
    <row r="6" spans="1:14" s="3" customFormat="1" ht="36.7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63"/>
      <c r="K6" s="63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1431658</v>
      </c>
      <c r="C8" s="25">
        <v>281343</v>
      </c>
      <c r="D8" s="26" t="s">
        <v>35</v>
      </c>
      <c r="E8" s="23" t="s">
        <v>32</v>
      </c>
      <c r="F8" s="39">
        <v>1</v>
      </c>
      <c r="G8" s="33" t="s">
        <v>31</v>
      </c>
      <c r="H8" s="27" t="s">
        <v>36</v>
      </c>
      <c r="I8" s="35">
        <v>2000.54</v>
      </c>
      <c r="J8" s="35">
        <f>ROUND(I8*F8,2)</f>
        <v>2000.54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1431659</v>
      </c>
      <c r="C9" s="25">
        <v>281345</v>
      </c>
      <c r="D9" s="26" t="s">
        <v>37</v>
      </c>
      <c r="E9" s="23" t="s">
        <v>32</v>
      </c>
      <c r="F9" s="39">
        <v>10</v>
      </c>
      <c r="G9" s="33" t="s">
        <v>31</v>
      </c>
      <c r="H9" s="27" t="s">
        <v>36</v>
      </c>
      <c r="I9" s="35">
        <v>200.02</v>
      </c>
      <c r="J9" s="35">
        <f aca="true" t="shared" si="0" ref="J9:J22">ROUND(I9*F9,2)</f>
        <v>2000.2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1351512</v>
      </c>
      <c r="C10" s="25">
        <v>281344</v>
      </c>
      <c r="D10" s="26" t="s">
        <v>38</v>
      </c>
      <c r="E10" s="23" t="s">
        <v>32</v>
      </c>
      <c r="F10" s="39">
        <v>7</v>
      </c>
      <c r="G10" s="33" t="s">
        <v>31</v>
      </c>
      <c r="H10" s="27" t="s">
        <v>36</v>
      </c>
      <c r="I10" s="35">
        <v>537.71</v>
      </c>
      <c r="J10" s="35">
        <f t="shared" si="0"/>
        <v>3763.97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1848952</v>
      </c>
      <c r="C11" s="25">
        <v>281346</v>
      </c>
      <c r="D11" s="26" t="s">
        <v>39</v>
      </c>
      <c r="E11" s="23" t="s">
        <v>32</v>
      </c>
      <c r="F11" s="39">
        <v>5</v>
      </c>
      <c r="G11" s="33" t="s">
        <v>31</v>
      </c>
      <c r="H11" s="27" t="s">
        <v>36</v>
      </c>
      <c r="I11" s="35">
        <v>1983.61</v>
      </c>
      <c r="J11" s="35">
        <f t="shared" si="0"/>
        <v>9918.05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1848523</v>
      </c>
      <c r="C12" s="25">
        <v>281340</v>
      </c>
      <c r="D12" s="26" t="s">
        <v>40</v>
      </c>
      <c r="E12" s="23" t="s">
        <v>32</v>
      </c>
      <c r="F12" s="39">
        <v>2</v>
      </c>
      <c r="G12" s="33" t="s">
        <v>31</v>
      </c>
      <c r="H12" s="27" t="s">
        <v>36</v>
      </c>
      <c r="I12" s="35">
        <v>787.38</v>
      </c>
      <c r="J12" s="35">
        <f t="shared" si="0"/>
        <v>1574.76</v>
      </c>
      <c r="K12" s="40"/>
      <c r="L12" s="34"/>
      <c r="M12" s="20"/>
      <c r="N12" s="9"/>
    </row>
    <row r="13" spans="1:14" s="10" customFormat="1" ht="48.75" customHeight="1">
      <c r="A13" s="22">
        <v>6</v>
      </c>
      <c r="B13" s="24">
        <v>1848573</v>
      </c>
      <c r="C13" s="25">
        <v>281341</v>
      </c>
      <c r="D13" s="26" t="s">
        <v>41</v>
      </c>
      <c r="E13" s="23" t="s">
        <v>32</v>
      </c>
      <c r="F13" s="39">
        <v>4</v>
      </c>
      <c r="G13" s="33" t="s">
        <v>31</v>
      </c>
      <c r="H13" s="27" t="s">
        <v>36</v>
      </c>
      <c r="I13" s="35">
        <v>1230.54</v>
      </c>
      <c r="J13" s="35">
        <f t="shared" si="0"/>
        <v>4922.16</v>
      </c>
      <c r="K13" s="40"/>
      <c r="L13" s="34"/>
      <c r="M13" s="20"/>
      <c r="N13" s="9"/>
    </row>
    <row r="14" spans="1:14" s="10" customFormat="1" ht="48.75" customHeight="1">
      <c r="A14" s="22">
        <v>7</v>
      </c>
      <c r="B14" s="24">
        <v>1551219</v>
      </c>
      <c r="C14" s="25">
        <v>162272</v>
      </c>
      <c r="D14" s="26" t="s">
        <v>42</v>
      </c>
      <c r="E14" s="23" t="s">
        <v>32</v>
      </c>
      <c r="F14" s="39">
        <v>22</v>
      </c>
      <c r="G14" s="33" t="s">
        <v>31</v>
      </c>
      <c r="H14" s="27" t="s">
        <v>43</v>
      </c>
      <c r="I14" s="35">
        <v>24149.03</v>
      </c>
      <c r="J14" s="35">
        <f t="shared" si="0"/>
        <v>531278.66</v>
      </c>
      <c r="K14" s="40"/>
      <c r="L14" s="34"/>
      <c r="M14" s="20"/>
      <c r="N14" s="9"/>
    </row>
    <row r="15" spans="1:14" s="10" customFormat="1" ht="48.75" customHeight="1">
      <c r="A15" s="22">
        <v>8</v>
      </c>
      <c r="B15" s="24">
        <v>1551219</v>
      </c>
      <c r="C15" s="25">
        <v>162272</v>
      </c>
      <c r="D15" s="26" t="s">
        <v>42</v>
      </c>
      <c r="E15" s="23" t="s">
        <v>32</v>
      </c>
      <c r="F15" s="39">
        <v>1</v>
      </c>
      <c r="G15" s="33" t="s">
        <v>31</v>
      </c>
      <c r="H15" s="27" t="s">
        <v>43</v>
      </c>
      <c r="I15" s="35">
        <v>24149.03</v>
      </c>
      <c r="J15" s="35">
        <f t="shared" si="0"/>
        <v>24149.03</v>
      </c>
      <c r="K15" s="40"/>
      <c r="L15" s="34"/>
      <c r="M15" s="20"/>
      <c r="N15" s="9"/>
    </row>
    <row r="16" spans="1:14" s="10" customFormat="1" ht="48.75" customHeight="1">
      <c r="A16" s="22">
        <v>9</v>
      </c>
      <c r="B16" s="24">
        <v>1559960</v>
      </c>
      <c r="C16" s="25">
        <v>162052</v>
      </c>
      <c r="D16" s="26" t="s">
        <v>44</v>
      </c>
      <c r="E16" s="23" t="s">
        <v>32</v>
      </c>
      <c r="F16" s="39">
        <v>2</v>
      </c>
      <c r="G16" s="33" t="s">
        <v>31</v>
      </c>
      <c r="H16" s="27" t="s">
        <v>43</v>
      </c>
      <c r="I16" s="35">
        <v>256197.3</v>
      </c>
      <c r="J16" s="35">
        <f t="shared" si="0"/>
        <v>512394.6</v>
      </c>
      <c r="K16" s="40"/>
      <c r="L16" s="34"/>
      <c r="M16" s="20"/>
      <c r="N16" s="9"/>
    </row>
    <row r="17" spans="1:14" s="10" customFormat="1" ht="48.75" customHeight="1">
      <c r="A17" s="22">
        <v>10</v>
      </c>
      <c r="B17" s="24">
        <v>1511730</v>
      </c>
      <c r="C17" s="25">
        <v>162054</v>
      </c>
      <c r="D17" s="26" t="s">
        <v>45</v>
      </c>
      <c r="E17" s="23" t="s">
        <v>32</v>
      </c>
      <c r="F17" s="39">
        <v>2</v>
      </c>
      <c r="G17" s="33" t="s">
        <v>31</v>
      </c>
      <c r="H17" s="27" t="s">
        <v>43</v>
      </c>
      <c r="I17" s="35">
        <v>6070.03</v>
      </c>
      <c r="J17" s="35">
        <f t="shared" si="0"/>
        <v>12140.06</v>
      </c>
      <c r="K17" s="40"/>
      <c r="L17" s="34"/>
      <c r="M17" s="20"/>
      <c r="N17" s="9"/>
    </row>
    <row r="18" spans="1:14" s="10" customFormat="1" ht="48.75" customHeight="1">
      <c r="A18" s="22">
        <v>11</v>
      </c>
      <c r="B18" s="24">
        <v>1298750</v>
      </c>
      <c r="C18" s="25">
        <v>162053</v>
      </c>
      <c r="D18" s="26" t="s">
        <v>46</v>
      </c>
      <c r="E18" s="23" t="s">
        <v>32</v>
      </c>
      <c r="F18" s="39">
        <v>2</v>
      </c>
      <c r="G18" s="33" t="s">
        <v>31</v>
      </c>
      <c r="H18" s="27" t="s">
        <v>43</v>
      </c>
      <c r="I18" s="35">
        <v>14233.18</v>
      </c>
      <c r="J18" s="35">
        <f t="shared" si="0"/>
        <v>28466.36</v>
      </c>
      <c r="K18" s="40"/>
      <c r="L18" s="34"/>
      <c r="M18" s="20"/>
      <c r="N18" s="9"/>
    </row>
    <row r="19" spans="1:14" s="10" customFormat="1" ht="48.75" customHeight="1">
      <c r="A19" s="22">
        <v>12</v>
      </c>
      <c r="B19" s="24">
        <v>1458949</v>
      </c>
      <c r="C19" s="25">
        <v>162055</v>
      </c>
      <c r="D19" s="26" t="s">
        <v>47</v>
      </c>
      <c r="E19" s="23" t="s">
        <v>32</v>
      </c>
      <c r="F19" s="39">
        <v>2</v>
      </c>
      <c r="G19" s="33" t="s">
        <v>31</v>
      </c>
      <c r="H19" s="27" t="s">
        <v>43</v>
      </c>
      <c r="I19" s="35">
        <v>26268.6</v>
      </c>
      <c r="J19" s="35">
        <f t="shared" si="0"/>
        <v>52537.2</v>
      </c>
      <c r="K19" s="40"/>
      <c r="L19" s="34"/>
      <c r="M19" s="20"/>
      <c r="N19" s="9"/>
    </row>
    <row r="20" spans="1:14" s="10" customFormat="1" ht="48.75" customHeight="1">
      <c r="A20" s="22">
        <v>13</v>
      </c>
      <c r="B20" s="24">
        <v>1672467</v>
      </c>
      <c r="C20" s="25">
        <v>284760</v>
      </c>
      <c r="D20" s="26" t="s">
        <v>48</v>
      </c>
      <c r="E20" s="23" t="s">
        <v>32</v>
      </c>
      <c r="F20" s="39">
        <v>10</v>
      </c>
      <c r="G20" s="33" t="s">
        <v>31</v>
      </c>
      <c r="H20" s="27" t="s">
        <v>36</v>
      </c>
      <c r="I20" s="35">
        <v>974.26</v>
      </c>
      <c r="J20" s="35">
        <f t="shared" si="0"/>
        <v>9742.6</v>
      </c>
      <c r="K20" s="40"/>
      <c r="L20" s="34"/>
      <c r="M20" s="20"/>
      <c r="N20" s="9"/>
    </row>
    <row r="21" spans="1:14" s="10" customFormat="1" ht="48.75" customHeight="1">
      <c r="A21" s="22">
        <v>14</v>
      </c>
      <c r="B21" s="24">
        <v>1227771</v>
      </c>
      <c r="C21" s="25" t="s">
        <v>49</v>
      </c>
      <c r="D21" s="26" t="s">
        <v>50</v>
      </c>
      <c r="E21" s="23" t="s">
        <v>32</v>
      </c>
      <c r="F21" s="39">
        <v>1</v>
      </c>
      <c r="G21" s="33" t="s">
        <v>31</v>
      </c>
      <c r="H21" s="27" t="s">
        <v>36</v>
      </c>
      <c r="I21" s="35">
        <v>89942.06</v>
      </c>
      <c r="J21" s="35">
        <f t="shared" si="0"/>
        <v>89942.06</v>
      </c>
      <c r="K21" s="40"/>
      <c r="L21" s="34"/>
      <c r="M21" s="20"/>
      <c r="N21" s="9"/>
    </row>
    <row r="22" spans="1:14" s="10" customFormat="1" ht="48.75" customHeight="1">
      <c r="A22" s="22">
        <v>15</v>
      </c>
      <c r="B22" s="24">
        <v>1563608</v>
      </c>
      <c r="C22" s="25" t="s">
        <v>51</v>
      </c>
      <c r="D22" s="26" t="s">
        <v>52</v>
      </c>
      <c r="E22" s="23" t="s">
        <v>32</v>
      </c>
      <c r="F22" s="39">
        <v>4</v>
      </c>
      <c r="G22" s="33" t="s">
        <v>31</v>
      </c>
      <c r="H22" s="27" t="s">
        <v>36</v>
      </c>
      <c r="I22" s="35">
        <v>5451.88</v>
      </c>
      <c r="J22" s="35">
        <f t="shared" si="0"/>
        <v>21807.52</v>
      </c>
      <c r="K22" s="40"/>
      <c r="L22" s="34"/>
      <c r="M22" s="20"/>
      <c r="N22" s="9"/>
    </row>
    <row r="23" spans="1:14" s="10" customFormat="1" ht="48.75" customHeight="1">
      <c r="A23" s="22">
        <v>16</v>
      </c>
      <c r="B23" s="24">
        <v>1551866</v>
      </c>
      <c r="C23" s="25" t="s">
        <v>53</v>
      </c>
      <c r="D23" s="26" t="s">
        <v>54</v>
      </c>
      <c r="E23" s="23" t="s">
        <v>32</v>
      </c>
      <c r="F23" s="39">
        <v>3</v>
      </c>
      <c r="G23" s="33" t="s">
        <v>31</v>
      </c>
      <c r="H23" s="27" t="s">
        <v>36</v>
      </c>
      <c r="I23" s="35">
        <v>17433.85</v>
      </c>
      <c r="J23" s="35">
        <f>ROUND(I23*F23,2)</f>
        <v>52301.55</v>
      </c>
      <c r="K23" s="40"/>
      <c r="L23" s="34"/>
      <c r="M23" s="20"/>
      <c r="N23" s="9"/>
    </row>
    <row r="24" spans="1:14" s="10" customFormat="1" ht="48.75" customHeight="1">
      <c r="A24" s="22">
        <v>17</v>
      </c>
      <c r="B24" s="24">
        <v>1054870</v>
      </c>
      <c r="C24" s="25" t="s">
        <v>55</v>
      </c>
      <c r="D24" s="26" t="s">
        <v>56</v>
      </c>
      <c r="E24" s="23" t="s">
        <v>32</v>
      </c>
      <c r="F24" s="39">
        <v>1</v>
      </c>
      <c r="G24" s="33" t="s">
        <v>31</v>
      </c>
      <c r="H24" s="27" t="s">
        <v>36</v>
      </c>
      <c r="I24" s="35">
        <v>12401.68</v>
      </c>
      <c r="J24" s="35">
        <f>ROUND(I24*F24,2)</f>
        <v>12401.68</v>
      </c>
      <c r="K24" s="40"/>
      <c r="L24" s="34"/>
      <c r="M24" s="20"/>
      <c r="N24" s="9"/>
    </row>
    <row r="25" spans="1:14" s="10" customFormat="1" ht="48.75" customHeight="1">
      <c r="A25" s="22">
        <v>18</v>
      </c>
      <c r="B25" s="24">
        <v>1054870</v>
      </c>
      <c r="C25" s="25" t="s">
        <v>55</v>
      </c>
      <c r="D25" s="26" t="s">
        <v>56</v>
      </c>
      <c r="E25" s="23" t="s">
        <v>32</v>
      </c>
      <c r="F25" s="39">
        <v>1</v>
      </c>
      <c r="G25" s="33" t="s">
        <v>31</v>
      </c>
      <c r="H25" s="27" t="s">
        <v>36</v>
      </c>
      <c r="I25" s="35">
        <v>59519.35</v>
      </c>
      <c r="J25" s="35">
        <f>ROUND(I25*F25,2)</f>
        <v>59519.35</v>
      </c>
      <c r="K25" s="40"/>
      <c r="L25" s="34"/>
      <c r="M25" s="20"/>
      <c r="N25" s="9"/>
    </row>
    <row r="26" spans="1:14" s="10" customFormat="1" ht="48.75" customHeight="1">
      <c r="A26" s="22">
        <v>19</v>
      </c>
      <c r="B26" s="24">
        <v>1610307</v>
      </c>
      <c r="C26" s="25">
        <v>371571</v>
      </c>
      <c r="D26" s="26" t="s">
        <v>57</v>
      </c>
      <c r="E26" s="23" t="s">
        <v>32</v>
      </c>
      <c r="F26" s="39">
        <v>2</v>
      </c>
      <c r="G26" s="33" t="s">
        <v>31</v>
      </c>
      <c r="H26" s="27" t="s">
        <v>33</v>
      </c>
      <c r="I26" s="35">
        <v>7261.05</v>
      </c>
      <c r="J26" s="35">
        <f>ROUND(I26*F26,2)</f>
        <v>14522.1</v>
      </c>
      <c r="K26" s="40"/>
      <c r="L26" s="34"/>
      <c r="M26" s="20"/>
      <c r="N26" s="9"/>
    </row>
    <row r="27" spans="1:14" s="4" customFormat="1" ht="16.5" customHeight="1">
      <c r="A27" s="53"/>
      <c r="B27" s="53"/>
      <c r="C27" s="53"/>
      <c r="D27" s="53"/>
      <c r="E27" s="53"/>
      <c r="F27" s="53"/>
      <c r="G27" s="53"/>
      <c r="H27" s="53"/>
      <c r="I27" s="28" t="s">
        <v>2</v>
      </c>
      <c r="J27" s="29">
        <f>SUM(J8:J26)</f>
        <v>1445382.4500000007</v>
      </c>
      <c r="K27" s="31"/>
      <c r="L27" s="31"/>
      <c r="M27" s="31"/>
      <c r="N27" s="15" t="s">
        <v>17</v>
      </c>
    </row>
    <row r="28" spans="1:14" ht="25.5" customHeight="1">
      <c r="A28" s="46" t="s">
        <v>16</v>
      </c>
      <c r="B28" s="65"/>
      <c r="C28" s="65"/>
      <c r="D28" s="65"/>
      <c r="E28" s="65"/>
      <c r="F28" s="65"/>
      <c r="G28" s="65"/>
      <c r="H28" s="65"/>
      <c r="I28" s="21"/>
      <c r="J28" s="37">
        <f>ROUND(J27*1.2,2)</f>
        <v>1734458.94</v>
      </c>
      <c r="K28" s="41"/>
      <c r="L28" s="32"/>
      <c r="M28" s="32"/>
      <c r="N28" s="14" t="s">
        <v>27</v>
      </c>
    </row>
    <row r="29" spans="1:14" s="7" customFormat="1" ht="32.25" customHeight="1">
      <c r="A29" s="50" t="s">
        <v>1</v>
      </c>
      <c r="B29" s="50"/>
      <c r="C29" s="50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5.75" customHeight="1">
      <c r="A30" s="49" t="s">
        <v>6</v>
      </c>
      <c r="B30" s="49"/>
      <c r="C30" s="49"/>
      <c r="D30" s="49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5.75" customHeight="1">
      <c r="A31" s="49" t="s">
        <v>7</v>
      </c>
      <c r="B31" s="49"/>
      <c r="C31" s="49"/>
      <c r="D31" s="49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5.75" customHeight="1">
      <c r="A32" s="49" t="s">
        <v>29</v>
      </c>
      <c r="B32" s="49"/>
      <c r="C32" s="49"/>
      <c r="D32" s="49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5" ht="60" customHeight="1">
      <c r="A33" s="49" t="s">
        <v>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16"/>
    </row>
    <row r="34" spans="1:13" ht="28.5" customHeight="1">
      <c r="A34" s="48" t="s">
        <v>18</v>
      </c>
      <c r="B34" s="48"/>
      <c r="C34" s="48"/>
      <c r="D34" s="48"/>
      <c r="E34" s="48"/>
      <c r="F34" s="17"/>
      <c r="G34" s="18"/>
      <c r="H34" s="18"/>
      <c r="I34" s="19"/>
      <c r="J34" s="19"/>
      <c r="K34" s="19"/>
      <c r="L34" s="19"/>
      <c r="M34" s="19"/>
    </row>
    <row r="35" spans="1:13" ht="28.5" customHeight="1">
      <c r="A35" s="42" t="s">
        <v>19</v>
      </c>
      <c r="B35" s="42" t="s">
        <v>20</v>
      </c>
      <c r="C35" s="42"/>
      <c r="D35" s="42"/>
      <c r="E35" s="42"/>
      <c r="F35" s="43" t="s">
        <v>21</v>
      </c>
      <c r="G35" s="43"/>
      <c r="H35" s="43"/>
      <c r="I35" s="19"/>
      <c r="J35" s="19"/>
      <c r="K35" s="19"/>
      <c r="L35" s="19"/>
      <c r="M35" s="19"/>
    </row>
    <row r="36" spans="4:14" ht="13.5">
      <c r="D36" s="3"/>
      <c r="E36" s="6"/>
      <c r="F36" s="3"/>
      <c r="G36" s="3"/>
      <c r="H36" s="3"/>
      <c r="I36" s="3"/>
      <c r="J36" s="3"/>
      <c r="K36" s="3"/>
      <c r="L36" s="3"/>
      <c r="M36" s="3"/>
      <c r="N36" s="7"/>
    </row>
  </sheetData>
  <sheetProtection/>
  <autoFilter ref="A7:N35"/>
  <mergeCells count="26">
    <mergeCell ref="A1:N1"/>
    <mergeCell ref="A31:D31"/>
    <mergeCell ref="A32:D32"/>
    <mergeCell ref="A30:D30"/>
    <mergeCell ref="B5:B6"/>
    <mergeCell ref="J4:J6"/>
    <mergeCell ref="B4:H4"/>
    <mergeCell ref="M4:M6"/>
    <mergeCell ref="E5:E6"/>
    <mergeCell ref="A28:H28"/>
    <mergeCell ref="A2:N2"/>
    <mergeCell ref="L4:L6"/>
    <mergeCell ref="D5:D6"/>
    <mergeCell ref="A4:A6"/>
    <mergeCell ref="I4:I6"/>
    <mergeCell ref="K4:K6"/>
    <mergeCell ref="A35:E35"/>
    <mergeCell ref="F35:H35"/>
    <mergeCell ref="F5:F6"/>
    <mergeCell ref="G5:H5"/>
    <mergeCell ref="C5:C6"/>
    <mergeCell ref="A34:E34"/>
    <mergeCell ref="A33:N33"/>
    <mergeCell ref="A29:C29"/>
    <mergeCell ref="N4:N6"/>
    <mergeCell ref="A27:H27"/>
  </mergeCells>
  <dataValidations count="1">
    <dataValidation operator="lessThanOrEqual" allowBlank="1" showInputMessage="1" showErrorMessage="1" sqref="B8:B2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2022-07-27T12:35:18Z</dcterms:modified>
  <cp:category/>
  <cp:version/>
  <cp:contentType/>
  <cp:contentStatus/>
</cp:coreProperties>
</file>