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'РНХн'!$A$7:$M$46</definedName>
    <definedName name="_xlnm.Print_Area" localSheetId="0">'РНХн'!$A$1:$M$46</definedName>
  </definedNames>
  <calcPr fullCalcOnLoad="1"/>
</workbook>
</file>

<file path=xl/sharedStrings.xml><?xml version="1.0" encoding="utf-8"?>
<sst xmlns="http://schemas.openxmlformats.org/spreadsheetml/2006/main" count="151" uniqueCount="42">
  <si>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</si>
  <si>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</si>
  <si>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</si>
  <si>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</si>
  <si>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</si>
  <si>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</si>
  <si>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</si>
  <si>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</si>
  <si>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</si>
  <si>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</si>
  <si>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</si>
  <si>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</si>
  <si>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</si>
  <si>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</si>
  <si>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</si>
  <si>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</si>
  <si>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</si>
  <si>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</si>
  <si>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</si>
  <si>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</si>
  <si>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</si>
  <si>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</si>
  <si>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</si>
  <si>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</si>
  <si>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</si>
  <si>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</si>
  <si>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</si>
  <si>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</si>
  <si>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</si>
  <si>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</si>
  <si>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</si>
  <si>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</si>
  <si>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</si>
  <si>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Труба б/ш 610х9,53 SA106 gB,SA53PSL1 ДТТ</t>
  </si>
  <si>
    <t>Труба 25/16 ст20 Ф-4 (PTFE) L2750мм фл.</t>
  </si>
  <si>
    <t>ШТ</t>
  </si>
  <si>
    <t>ЦентрСклад 36</t>
  </si>
  <si>
    <t>Труба б/ш 355,6х11,13 TP304L</t>
  </si>
  <si>
    <t>Труба э/св 508х5 TP316L</t>
  </si>
  <si>
    <t>Труба э/св 711х9,53 UNS N08800</t>
  </si>
  <si>
    <t>Труба б/ш 812,8х40,0 A790 S32205</t>
  </si>
  <si>
    <t>Лот № 2022-07-63 - Трубы импортные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</si>
</sst>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C31">
      <selection activeCell="N3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7" customHeight="1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3" t="s">
        <v>0</v>
      </c>
      <c r="B4" s="46" t="s">
        <v>28</v>
      </c>
      <c r="C4" s="48"/>
      <c r="D4" s="48"/>
      <c r="E4" s="48"/>
      <c r="F4" s="48"/>
      <c r="G4" s="48"/>
      <c r="H4" s="48"/>
      <c r="I4" s="56" t="s">
        <v>24</v>
      </c>
      <c r="J4" s="59" t="s">
        <v>25</v>
      </c>
      <c r="K4" s="44" t="s">
        <v>14</v>
      </c>
      <c r="L4" s="44" t="s">
        <v>15</v>
      </c>
      <c r="M4" s="64" t="s">
        <v>3</v>
      </c>
    </row>
    <row r="5" spans="1:13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7"/>
      <c r="J5" s="60"/>
      <c r="K5" s="52"/>
      <c r="L5" s="52"/>
      <c r="M5" s="52"/>
    </row>
    <row r="6" spans="1:13" s="3" customFormat="1" ht="26.2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61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1359270</v>
      </c>
      <c r="C8" s="28">
        <v>42014</v>
      </c>
      <c r="D8" s="29" t="s">
        <v>33</v>
      </c>
      <c r="E8" s="26" t="s">
        <v>31</v>
      </c>
      <c r="F8" s="41">
        <v>1.588</v>
      </c>
      <c r="G8" s="36" t="s">
        <v>30</v>
      </c>
      <c r="H8" s="30" t="s">
        <v>32</v>
      </c>
      <c r="I8" s="38">
        <v>3677877.73</v>
      </c>
      <c r="J8" s="38">
        <f>ROUND(I8*F8,2)</f>
        <v>5840469.84</v>
      </c>
      <c r="K8" s="37"/>
      <c r="L8" s="20"/>
      <c r="M8" s="9"/>
    </row>
    <row r="9" spans="1:13" s="10" customFormat="1" ht="48.75" customHeight="1">
      <c r="A9" s="25">
        <v>2</v>
      </c>
      <c r="B9" s="27">
        <v>1493212</v>
      </c>
      <c r="C9" s="28">
        <v>70865</v>
      </c>
      <c r="D9" s="29" t="s">
        <v>34</v>
      </c>
      <c r="E9" s="26" t="s">
        <v>35</v>
      </c>
      <c r="F9" s="41">
        <v>1</v>
      </c>
      <c r="G9" s="36" t="s">
        <v>30</v>
      </c>
      <c r="H9" s="30" t="s">
        <v>36</v>
      </c>
      <c r="I9" s="38">
        <v>2816837.24</v>
      </c>
      <c r="J9" s="38">
        <f aca="true" t="shared" si="0" ref="J9:J37">ROUND(I9*F9,2)</f>
        <v>2816837.24</v>
      </c>
      <c r="K9" s="37"/>
      <c r="L9" s="20"/>
      <c r="M9" s="9"/>
    </row>
    <row r="10" spans="1:13" s="10" customFormat="1" ht="48.75" customHeight="1">
      <c r="A10" s="25">
        <v>3</v>
      </c>
      <c r="B10" s="27">
        <v>1692534</v>
      </c>
      <c r="C10" s="28">
        <v>42278</v>
      </c>
      <c r="D10" s="29" t="s">
        <v>37</v>
      </c>
      <c r="E10" s="26" t="s">
        <v>31</v>
      </c>
      <c r="F10" s="41">
        <v>0.672</v>
      </c>
      <c r="G10" s="36" t="s">
        <v>30</v>
      </c>
      <c r="H10" s="30" t="s">
        <v>32</v>
      </c>
      <c r="I10" s="38">
        <v>1250091.76</v>
      </c>
      <c r="J10" s="38">
        <f t="shared" si="0"/>
        <v>840061.66</v>
      </c>
      <c r="K10" s="37"/>
      <c r="L10" s="20"/>
      <c r="M10" s="9"/>
    </row>
    <row r="11" spans="1:13" s="10" customFormat="1" ht="48.75" customHeight="1">
      <c r="A11" s="25">
        <v>4</v>
      </c>
      <c r="B11" s="27">
        <v>1692534</v>
      </c>
      <c r="C11" s="28">
        <v>42278</v>
      </c>
      <c r="D11" s="29" t="s">
        <v>37</v>
      </c>
      <c r="E11" s="26" t="s">
        <v>31</v>
      </c>
      <c r="F11" s="41">
        <v>0.448</v>
      </c>
      <c r="G11" s="36" t="s">
        <v>30</v>
      </c>
      <c r="H11" s="30" t="s">
        <v>32</v>
      </c>
      <c r="I11" s="38">
        <v>1250091.76</v>
      </c>
      <c r="J11" s="38">
        <f t="shared" si="0"/>
        <v>560041.11</v>
      </c>
      <c r="K11" s="37"/>
      <c r="L11" s="20"/>
      <c r="M11" s="9"/>
    </row>
    <row r="12" spans="1:13" s="10" customFormat="1" ht="48.75" customHeight="1">
      <c r="A12" s="25">
        <v>5</v>
      </c>
      <c r="B12" s="27">
        <v>1692534</v>
      </c>
      <c r="C12" s="28">
        <v>42278</v>
      </c>
      <c r="D12" s="29" t="s">
        <v>37</v>
      </c>
      <c r="E12" s="26" t="s">
        <v>31</v>
      </c>
      <c r="F12" s="41">
        <v>0.412</v>
      </c>
      <c r="G12" s="36" t="s">
        <v>30</v>
      </c>
      <c r="H12" s="30" t="s">
        <v>32</v>
      </c>
      <c r="I12" s="38">
        <v>1336855.58</v>
      </c>
      <c r="J12" s="38">
        <f t="shared" si="0"/>
        <v>550784.5</v>
      </c>
      <c r="K12" s="37"/>
      <c r="L12" s="20"/>
      <c r="M12" s="9"/>
    </row>
    <row r="13" spans="1:13" s="10" customFormat="1" ht="48.75" customHeight="1">
      <c r="A13" s="25">
        <v>6</v>
      </c>
      <c r="B13" s="27">
        <v>1724075</v>
      </c>
      <c r="C13" s="28">
        <v>42247</v>
      </c>
      <c r="D13" s="29" t="s">
        <v>38</v>
      </c>
      <c r="E13" s="26" t="s">
        <v>31</v>
      </c>
      <c r="F13" s="41">
        <v>0.432</v>
      </c>
      <c r="G13" s="36" t="s">
        <v>30</v>
      </c>
      <c r="H13" s="30" t="s">
        <v>32</v>
      </c>
      <c r="I13" s="38">
        <v>1196249.23</v>
      </c>
      <c r="J13" s="38">
        <f t="shared" si="0"/>
        <v>516779.67</v>
      </c>
      <c r="K13" s="37"/>
      <c r="L13" s="20"/>
      <c r="M13" s="9"/>
    </row>
    <row r="14" spans="1:13" s="10" customFormat="1" ht="48.75" customHeight="1">
      <c r="A14" s="25">
        <v>7</v>
      </c>
      <c r="B14" s="27">
        <v>1724075</v>
      </c>
      <c r="C14" s="28">
        <v>42247</v>
      </c>
      <c r="D14" s="29" t="s">
        <v>38</v>
      </c>
      <c r="E14" s="26" t="s">
        <v>31</v>
      </c>
      <c r="F14" s="41">
        <v>0.052</v>
      </c>
      <c r="G14" s="36" t="s">
        <v>30</v>
      </c>
      <c r="H14" s="30" t="s">
        <v>32</v>
      </c>
      <c r="I14" s="38">
        <v>1368984.38</v>
      </c>
      <c r="J14" s="38">
        <f t="shared" si="0"/>
        <v>71187.19</v>
      </c>
      <c r="K14" s="37"/>
      <c r="L14" s="20"/>
      <c r="M14" s="9"/>
    </row>
    <row r="15" spans="1:13" s="10" customFormat="1" ht="48.75" customHeight="1">
      <c r="A15" s="25">
        <v>8</v>
      </c>
      <c r="B15" s="27">
        <v>1724075</v>
      </c>
      <c r="C15" s="28">
        <v>42247</v>
      </c>
      <c r="D15" s="29" t="s">
        <v>38</v>
      </c>
      <c r="E15" s="26" t="s">
        <v>31</v>
      </c>
      <c r="F15" s="41">
        <v>0.011</v>
      </c>
      <c r="G15" s="36" t="s">
        <v>30</v>
      </c>
      <c r="H15" s="30" t="s">
        <v>32</v>
      </c>
      <c r="I15" s="38">
        <v>1358202.64</v>
      </c>
      <c r="J15" s="38">
        <f t="shared" si="0"/>
        <v>14940.23</v>
      </c>
      <c r="K15" s="37"/>
      <c r="L15" s="20"/>
      <c r="M15" s="9"/>
    </row>
    <row r="16" spans="1:13" s="10" customFormat="1" ht="48.75" customHeight="1">
      <c r="A16" s="25">
        <v>9</v>
      </c>
      <c r="B16" s="27">
        <v>1724075</v>
      </c>
      <c r="C16" s="28">
        <v>42247</v>
      </c>
      <c r="D16" s="29" t="s">
        <v>38</v>
      </c>
      <c r="E16" s="26" t="s">
        <v>31</v>
      </c>
      <c r="F16" s="41">
        <v>0.004</v>
      </c>
      <c r="G16" s="36" t="s">
        <v>30</v>
      </c>
      <c r="H16" s="30" t="s">
        <v>32</v>
      </c>
      <c r="I16" s="38">
        <v>1775126.66</v>
      </c>
      <c r="J16" s="38">
        <f t="shared" si="0"/>
        <v>7100.51</v>
      </c>
      <c r="K16" s="37"/>
      <c r="L16" s="20"/>
      <c r="M16" s="9"/>
    </row>
    <row r="17" spans="1:13" s="10" customFormat="1" ht="48.75" customHeight="1">
      <c r="A17" s="25">
        <v>10</v>
      </c>
      <c r="B17" s="27">
        <v>1724075</v>
      </c>
      <c r="C17" s="28">
        <v>42247</v>
      </c>
      <c r="D17" s="29" t="s">
        <v>38</v>
      </c>
      <c r="E17" s="26" t="s">
        <v>31</v>
      </c>
      <c r="F17" s="41">
        <v>0.13</v>
      </c>
      <c r="G17" s="36" t="s">
        <v>30</v>
      </c>
      <c r="H17" s="30" t="s">
        <v>32</v>
      </c>
      <c r="I17" s="38">
        <v>1252197.62</v>
      </c>
      <c r="J17" s="38">
        <f t="shared" si="0"/>
        <v>162785.69</v>
      </c>
      <c r="K17" s="37"/>
      <c r="L17" s="20"/>
      <c r="M17" s="9"/>
    </row>
    <row r="18" spans="1:13" s="10" customFormat="1" ht="48.75" customHeight="1">
      <c r="A18" s="25">
        <v>11</v>
      </c>
      <c r="B18" s="27">
        <v>1724075</v>
      </c>
      <c r="C18" s="28">
        <v>42247</v>
      </c>
      <c r="D18" s="29" t="s">
        <v>38</v>
      </c>
      <c r="E18" s="26" t="s">
        <v>31</v>
      </c>
      <c r="F18" s="41">
        <v>0.009</v>
      </c>
      <c r="G18" s="36" t="s">
        <v>30</v>
      </c>
      <c r="H18" s="30" t="s">
        <v>32</v>
      </c>
      <c r="I18" s="38">
        <v>1564022.1</v>
      </c>
      <c r="J18" s="38">
        <f t="shared" si="0"/>
        <v>14076.2</v>
      </c>
      <c r="K18" s="37"/>
      <c r="L18" s="20"/>
      <c r="M18" s="9"/>
    </row>
    <row r="19" spans="1:13" s="10" customFormat="1" ht="48.75" customHeight="1">
      <c r="A19" s="25">
        <v>12</v>
      </c>
      <c r="B19" s="27">
        <v>1724075</v>
      </c>
      <c r="C19" s="28">
        <v>42247</v>
      </c>
      <c r="D19" s="29" t="s">
        <v>38</v>
      </c>
      <c r="E19" s="26" t="s">
        <v>31</v>
      </c>
      <c r="F19" s="41">
        <v>0.007</v>
      </c>
      <c r="G19" s="36" t="s">
        <v>30</v>
      </c>
      <c r="H19" s="30" t="s">
        <v>32</v>
      </c>
      <c r="I19" s="38">
        <v>1583590.9</v>
      </c>
      <c r="J19" s="38">
        <f t="shared" si="0"/>
        <v>11085.14</v>
      </c>
      <c r="K19" s="37"/>
      <c r="L19" s="20"/>
      <c r="M19" s="9"/>
    </row>
    <row r="20" spans="1:13" s="10" customFormat="1" ht="48.75" customHeight="1">
      <c r="A20" s="25">
        <v>13</v>
      </c>
      <c r="B20" s="27">
        <v>1724075</v>
      </c>
      <c r="C20" s="28">
        <v>42247</v>
      </c>
      <c r="D20" s="29" t="s">
        <v>38</v>
      </c>
      <c r="E20" s="26" t="s">
        <v>31</v>
      </c>
      <c r="F20" s="41">
        <v>0.01</v>
      </c>
      <c r="G20" s="36" t="s">
        <v>30</v>
      </c>
      <c r="H20" s="30" t="s">
        <v>32</v>
      </c>
      <c r="I20" s="38">
        <v>1368984.38</v>
      </c>
      <c r="J20" s="38">
        <f t="shared" si="0"/>
        <v>13689.84</v>
      </c>
      <c r="K20" s="37"/>
      <c r="L20" s="20"/>
      <c r="M20" s="9"/>
    </row>
    <row r="21" spans="1:13" s="10" customFormat="1" ht="48.75" customHeight="1">
      <c r="A21" s="25">
        <v>14</v>
      </c>
      <c r="B21" s="27">
        <v>1724075</v>
      </c>
      <c r="C21" s="28">
        <v>42247</v>
      </c>
      <c r="D21" s="29" t="s">
        <v>38</v>
      </c>
      <c r="E21" s="26" t="s">
        <v>31</v>
      </c>
      <c r="F21" s="41">
        <v>1.627</v>
      </c>
      <c r="G21" s="36" t="s">
        <v>30</v>
      </c>
      <c r="H21" s="30" t="s">
        <v>32</v>
      </c>
      <c r="I21" s="38">
        <v>1137400.16</v>
      </c>
      <c r="J21" s="38">
        <f t="shared" si="0"/>
        <v>1850550.06</v>
      </c>
      <c r="K21" s="37"/>
      <c r="L21" s="20"/>
      <c r="M21" s="9"/>
    </row>
    <row r="22" spans="1:13" s="10" customFormat="1" ht="48.75" customHeight="1">
      <c r="A22" s="25">
        <v>15</v>
      </c>
      <c r="B22" s="27">
        <v>1724075</v>
      </c>
      <c r="C22" s="28">
        <v>42247</v>
      </c>
      <c r="D22" s="29" t="s">
        <v>38</v>
      </c>
      <c r="E22" s="26" t="s">
        <v>31</v>
      </c>
      <c r="F22" s="41">
        <v>0.286</v>
      </c>
      <c r="G22" s="36" t="s">
        <v>30</v>
      </c>
      <c r="H22" s="30" t="s">
        <v>32</v>
      </c>
      <c r="I22" s="38">
        <v>1256465.94</v>
      </c>
      <c r="J22" s="38">
        <f t="shared" si="0"/>
        <v>359349.26</v>
      </c>
      <c r="K22" s="37"/>
      <c r="L22" s="20"/>
      <c r="M22" s="9"/>
    </row>
    <row r="23" spans="1:13" s="10" customFormat="1" ht="48.75" customHeight="1">
      <c r="A23" s="25">
        <v>16</v>
      </c>
      <c r="B23" s="27">
        <v>1724075</v>
      </c>
      <c r="C23" s="28">
        <v>42247</v>
      </c>
      <c r="D23" s="29" t="s">
        <v>38</v>
      </c>
      <c r="E23" s="26" t="s">
        <v>31</v>
      </c>
      <c r="F23" s="41">
        <v>0.25</v>
      </c>
      <c r="G23" s="36" t="s">
        <v>30</v>
      </c>
      <c r="H23" s="30" t="s">
        <v>32</v>
      </c>
      <c r="I23" s="38">
        <v>1531353.02</v>
      </c>
      <c r="J23" s="38">
        <f t="shared" si="0"/>
        <v>382838.26</v>
      </c>
      <c r="K23" s="37"/>
      <c r="L23" s="20"/>
      <c r="M23" s="9"/>
    </row>
    <row r="24" spans="1:13" s="10" customFormat="1" ht="48.75" customHeight="1">
      <c r="A24" s="25">
        <v>17</v>
      </c>
      <c r="B24" s="27">
        <v>1724075</v>
      </c>
      <c r="C24" s="28">
        <v>42247</v>
      </c>
      <c r="D24" s="29" t="s">
        <v>38</v>
      </c>
      <c r="E24" s="26" t="s">
        <v>31</v>
      </c>
      <c r="F24" s="41">
        <v>0.075</v>
      </c>
      <c r="G24" s="36" t="s">
        <v>30</v>
      </c>
      <c r="H24" s="30" t="s">
        <v>32</v>
      </c>
      <c r="I24" s="38">
        <v>955157.93</v>
      </c>
      <c r="J24" s="38">
        <f t="shared" si="0"/>
        <v>71636.84</v>
      </c>
      <c r="K24" s="37"/>
      <c r="L24" s="20"/>
      <c r="M24" s="9"/>
    </row>
    <row r="25" spans="1:13" s="10" customFormat="1" ht="48.75" customHeight="1">
      <c r="A25" s="25">
        <v>18</v>
      </c>
      <c r="B25" s="27">
        <v>1724075</v>
      </c>
      <c r="C25" s="28">
        <v>42247</v>
      </c>
      <c r="D25" s="29" t="s">
        <v>38</v>
      </c>
      <c r="E25" s="26" t="s">
        <v>31</v>
      </c>
      <c r="F25" s="41">
        <v>0.585</v>
      </c>
      <c r="G25" s="36" t="s">
        <v>30</v>
      </c>
      <c r="H25" s="30" t="s">
        <v>32</v>
      </c>
      <c r="I25" s="38">
        <v>955157.93</v>
      </c>
      <c r="J25" s="38">
        <f t="shared" si="0"/>
        <v>558767.39</v>
      </c>
      <c r="K25" s="37"/>
      <c r="L25" s="20"/>
      <c r="M25" s="9"/>
    </row>
    <row r="26" spans="1:13" s="10" customFormat="1" ht="48.75" customHeight="1">
      <c r="A26" s="25">
        <v>19</v>
      </c>
      <c r="B26" s="27">
        <v>1724075</v>
      </c>
      <c r="C26" s="28">
        <v>42247</v>
      </c>
      <c r="D26" s="29" t="s">
        <v>38</v>
      </c>
      <c r="E26" s="26" t="s">
        <v>31</v>
      </c>
      <c r="F26" s="41">
        <v>0.133</v>
      </c>
      <c r="G26" s="36" t="s">
        <v>30</v>
      </c>
      <c r="H26" s="30" t="s">
        <v>32</v>
      </c>
      <c r="I26" s="38">
        <v>1355543.14</v>
      </c>
      <c r="J26" s="38">
        <f t="shared" si="0"/>
        <v>180287.24</v>
      </c>
      <c r="K26" s="37"/>
      <c r="L26" s="20"/>
      <c r="M26" s="9"/>
    </row>
    <row r="27" spans="1:13" s="10" customFormat="1" ht="48.75" customHeight="1">
      <c r="A27" s="25">
        <v>20</v>
      </c>
      <c r="B27" s="27">
        <v>1724075</v>
      </c>
      <c r="C27" s="28">
        <v>42247</v>
      </c>
      <c r="D27" s="29" t="s">
        <v>38</v>
      </c>
      <c r="E27" s="26" t="s">
        <v>31</v>
      </c>
      <c r="F27" s="41">
        <v>0.059</v>
      </c>
      <c r="G27" s="36" t="s">
        <v>30</v>
      </c>
      <c r="H27" s="30" t="s">
        <v>32</v>
      </c>
      <c r="I27" s="38">
        <v>1406850.78</v>
      </c>
      <c r="J27" s="38">
        <f t="shared" si="0"/>
        <v>83004.2</v>
      </c>
      <c r="K27" s="37"/>
      <c r="L27" s="20"/>
      <c r="M27" s="9"/>
    </row>
    <row r="28" spans="1:13" s="10" customFormat="1" ht="48.75" customHeight="1">
      <c r="A28" s="25">
        <v>21</v>
      </c>
      <c r="B28" s="27">
        <v>1724075</v>
      </c>
      <c r="C28" s="28">
        <v>42247</v>
      </c>
      <c r="D28" s="29" t="s">
        <v>38</v>
      </c>
      <c r="E28" s="26" t="s">
        <v>31</v>
      </c>
      <c r="F28" s="41">
        <v>0.91</v>
      </c>
      <c r="G28" s="36" t="s">
        <v>30</v>
      </c>
      <c r="H28" s="30" t="s">
        <v>32</v>
      </c>
      <c r="I28" s="38">
        <v>1385087.4</v>
      </c>
      <c r="J28" s="38">
        <f t="shared" si="0"/>
        <v>1260429.53</v>
      </c>
      <c r="K28" s="37"/>
      <c r="L28" s="20"/>
      <c r="M28" s="9"/>
    </row>
    <row r="29" spans="1:13" s="10" customFormat="1" ht="48.75" customHeight="1">
      <c r="A29" s="25">
        <v>22</v>
      </c>
      <c r="B29" s="27">
        <v>1724075</v>
      </c>
      <c r="C29" s="28">
        <v>42247</v>
      </c>
      <c r="D29" s="29" t="s">
        <v>38</v>
      </c>
      <c r="E29" s="26" t="s">
        <v>31</v>
      </c>
      <c r="F29" s="41">
        <v>0.201</v>
      </c>
      <c r="G29" s="36" t="s">
        <v>30</v>
      </c>
      <c r="H29" s="30" t="s">
        <v>32</v>
      </c>
      <c r="I29" s="38">
        <v>1230898.48</v>
      </c>
      <c r="J29" s="38">
        <f t="shared" si="0"/>
        <v>247410.59</v>
      </c>
      <c r="K29" s="37"/>
      <c r="L29" s="20"/>
      <c r="M29" s="9"/>
    </row>
    <row r="30" spans="1:13" s="10" customFormat="1" ht="48.75" customHeight="1">
      <c r="A30" s="25">
        <v>23</v>
      </c>
      <c r="B30" s="27">
        <v>1724075</v>
      </c>
      <c r="C30" s="28">
        <v>42247</v>
      </c>
      <c r="D30" s="29" t="s">
        <v>38</v>
      </c>
      <c r="E30" s="26" t="s">
        <v>31</v>
      </c>
      <c r="F30" s="41">
        <v>0.018</v>
      </c>
      <c r="G30" s="36" t="s">
        <v>30</v>
      </c>
      <c r="H30" s="30" t="s">
        <v>32</v>
      </c>
      <c r="I30" s="38">
        <v>1389466.01</v>
      </c>
      <c r="J30" s="38">
        <f t="shared" si="0"/>
        <v>25010.39</v>
      </c>
      <c r="K30" s="37"/>
      <c r="L30" s="20"/>
      <c r="M30" s="9"/>
    </row>
    <row r="31" spans="1:13" s="10" customFormat="1" ht="48.75" customHeight="1">
      <c r="A31" s="25">
        <v>24</v>
      </c>
      <c r="B31" s="27">
        <v>1724075</v>
      </c>
      <c r="C31" s="28">
        <v>42247</v>
      </c>
      <c r="D31" s="29" t="s">
        <v>38</v>
      </c>
      <c r="E31" s="26" t="s">
        <v>31</v>
      </c>
      <c r="F31" s="41">
        <v>0.178</v>
      </c>
      <c r="G31" s="36" t="s">
        <v>30</v>
      </c>
      <c r="H31" s="30" t="s">
        <v>32</v>
      </c>
      <c r="I31" s="38">
        <v>1196249.23</v>
      </c>
      <c r="J31" s="38">
        <f t="shared" si="0"/>
        <v>212932.36</v>
      </c>
      <c r="K31" s="37"/>
      <c r="L31" s="20"/>
      <c r="M31" s="9"/>
    </row>
    <row r="32" spans="1:13" s="10" customFormat="1" ht="48.75" customHeight="1">
      <c r="A32" s="25">
        <v>25</v>
      </c>
      <c r="B32" s="27">
        <v>1724075</v>
      </c>
      <c r="C32" s="28">
        <v>42247</v>
      </c>
      <c r="D32" s="29" t="s">
        <v>38</v>
      </c>
      <c r="E32" s="26" t="s">
        <v>31</v>
      </c>
      <c r="F32" s="41">
        <v>0.058</v>
      </c>
      <c r="G32" s="36" t="s">
        <v>30</v>
      </c>
      <c r="H32" s="30" t="s">
        <v>32</v>
      </c>
      <c r="I32" s="38">
        <v>1256465.94</v>
      </c>
      <c r="J32" s="38">
        <f t="shared" si="0"/>
        <v>72875.02</v>
      </c>
      <c r="K32" s="37"/>
      <c r="L32" s="20"/>
      <c r="M32" s="9"/>
    </row>
    <row r="33" spans="1:13" s="10" customFormat="1" ht="48.75" customHeight="1">
      <c r="A33" s="25">
        <v>26</v>
      </c>
      <c r="B33" s="27">
        <v>1724075</v>
      </c>
      <c r="C33" s="28">
        <v>42247</v>
      </c>
      <c r="D33" s="29" t="s">
        <v>38</v>
      </c>
      <c r="E33" s="26" t="s">
        <v>31</v>
      </c>
      <c r="F33" s="41">
        <v>0.144</v>
      </c>
      <c r="G33" s="36" t="s">
        <v>30</v>
      </c>
      <c r="H33" s="30" t="s">
        <v>32</v>
      </c>
      <c r="I33" s="38">
        <v>1531353.02</v>
      </c>
      <c r="J33" s="38">
        <f t="shared" si="0"/>
        <v>220514.83</v>
      </c>
      <c r="K33" s="37"/>
      <c r="L33" s="20"/>
      <c r="M33" s="9"/>
    </row>
    <row r="34" spans="1:13" s="10" customFormat="1" ht="48.75" customHeight="1">
      <c r="A34" s="25">
        <v>27</v>
      </c>
      <c r="B34" s="27">
        <v>1724075</v>
      </c>
      <c r="C34" s="28">
        <v>42247</v>
      </c>
      <c r="D34" s="29" t="s">
        <v>38</v>
      </c>
      <c r="E34" s="26" t="s">
        <v>31</v>
      </c>
      <c r="F34" s="41">
        <v>0.006</v>
      </c>
      <c r="G34" s="36" t="s">
        <v>30</v>
      </c>
      <c r="H34" s="30" t="s">
        <v>32</v>
      </c>
      <c r="I34" s="38">
        <v>1955401.82</v>
      </c>
      <c r="J34" s="38">
        <f t="shared" si="0"/>
        <v>11732.41</v>
      </c>
      <c r="K34" s="37"/>
      <c r="L34" s="20"/>
      <c r="M34" s="9"/>
    </row>
    <row r="35" spans="1:13" s="10" customFormat="1" ht="48.75" customHeight="1">
      <c r="A35" s="25">
        <v>28</v>
      </c>
      <c r="B35" s="27">
        <v>1724075</v>
      </c>
      <c r="C35" s="28">
        <v>42247</v>
      </c>
      <c r="D35" s="29" t="s">
        <v>38</v>
      </c>
      <c r="E35" s="26" t="s">
        <v>31</v>
      </c>
      <c r="F35" s="41">
        <v>0.12</v>
      </c>
      <c r="G35" s="36" t="s">
        <v>30</v>
      </c>
      <c r="H35" s="30" t="s">
        <v>32</v>
      </c>
      <c r="I35" s="38">
        <v>844908.98</v>
      </c>
      <c r="J35" s="38">
        <f t="shared" si="0"/>
        <v>101389.08</v>
      </c>
      <c r="K35" s="37"/>
      <c r="L35" s="20"/>
      <c r="M35" s="9"/>
    </row>
    <row r="36" spans="1:13" s="10" customFormat="1" ht="48.75" customHeight="1">
      <c r="A36" s="25">
        <v>29</v>
      </c>
      <c r="B36" s="27">
        <v>1785186</v>
      </c>
      <c r="C36" s="28">
        <v>42015</v>
      </c>
      <c r="D36" s="29" t="s">
        <v>39</v>
      </c>
      <c r="E36" s="26" t="s">
        <v>31</v>
      </c>
      <c r="F36" s="41">
        <v>0.956</v>
      </c>
      <c r="G36" s="36" t="s">
        <v>30</v>
      </c>
      <c r="H36" s="30" t="s">
        <v>32</v>
      </c>
      <c r="I36" s="38">
        <v>3731329.57</v>
      </c>
      <c r="J36" s="38">
        <f t="shared" si="0"/>
        <v>3567151.07</v>
      </c>
      <c r="K36" s="37"/>
      <c r="L36" s="20"/>
      <c r="M36" s="9"/>
    </row>
    <row r="37" spans="1:13" s="10" customFormat="1" ht="48.75" customHeight="1">
      <c r="A37" s="25">
        <v>30</v>
      </c>
      <c r="B37" s="27">
        <v>1864486</v>
      </c>
      <c r="C37" s="28">
        <v>41512</v>
      </c>
      <c r="D37" s="29" t="s">
        <v>40</v>
      </c>
      <c r="E37" s="26" t="s">
        <v>31</v>
      </c>
      <c r="F37" s="41">
        <v>0.551</v>
      </c>
      <c r="G37" s="36" t="s">
        <v>30</v>
      </c>
      <c r="H37" s="30" t="s">
        <v>32</v>
      </c>
      <c r="I37" s="38">
        <v>1465741.42</v>
      </c>
      <c r="J37" s="38">
        <f t="shared" si="0"/>
        <v>807623.52</v>
      </c>
      <c r="K37" s="37"/>
      <c r="L37" s="20"/>
      <c r="M37" s="9"/>
    </row>
    <row r="38" spans="1:13" s="4" customFormat="1" ht="16.5" customHeight="1">
      <c r="A38" s="21"/>
      <c r="B38" s="22"/>
      <c r="C38" s="22"/>
      <c r="D38" s="22"/>
      <c r="E38" s="22"/>
      <c r="F38" s="22"/>
      <c r="G38" s="24"/>
      <c r="H38" s="22"/>
      <c r="I38" s="31" t="s">
        <v>2</v>
      </c>
      <c r="J38" s="32">
        <f>SUM(J8:J37)</f>
        <v>21433340.869999994</v>
      </c>
      <c r="K38" s="34"/>
      <c r="L38" s="34"/>
      <c r="M38" s="15" t="s">
        <v>17</v>
      </c>
    </row>
    <row r="39" spans="1:13" ht="25.5" customHeight="1">
      <c r="A39" s="46" t="s">
        <v>16</v>
      </c>
      <c r="B39" s="48"/>
      <c r="C39" s="48"/>
      <c r="D39" s="48"/>
      <c r="E39" s="48"/>
      <c r="F39" s="48"/>
      <c r="G39" s="48"/>
      <c r="H39" s="48"/>
      <c r="I39" s="23"/>
      <c r="J39" s="32">
        <f>J38*1.2</f>
        <v>25720009.043999992</v>
      </c>
      <c r="K39" s="35"/>
      <c r="L39" s="35"/>
      <c r="M39" s="14" t="s">
        <v>27</v>
      </c>
    </row>
    <row r="40" spans="1:13" s="7" customFormat="1" ht="32.25" customHeight="1">
      <c r="A40" s="63" t="s">
        <v>1</v>
      </c>
      <c r="B40" s="63"/>
      <c r="C40" s="63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 customHeight="1">
      <c r="A41" s="51" t="s">
        <v>6</v>
      </c>
      <c r="B41" s="51"/>
      <c r="C41" s="51"/>
      <c r="D41" s="51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 customHeight="1">
      <c r="A42" s="51" t="s">
        <v>7</v>
      </c>
      <c r="B42" s="51"/>
      <c r="C42" s="51"/>
      <c r="D42" s="51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 customHeight="1">
      <c r="A43" s="51" t="s">
        <v>29</v>
      </c>
      <c r="B43" s="51"/>
      <c r="C43" s="51"/>
      <c r="D43" s="51"/>
      <c r="E43" s="33"/>
      <c r="F43" s="33"/>
      <c r="G43" s="33"/>
      <c r="H43" s="33"/>
      <c r="I43" s="33"/>
      <c r="J43" s="33"/>
      <c r="K43" s="33"/>
      <c r="L43" s="33"/>
      <c r="M43" s="33"/>
    </row>
    <row r="44" spans="1:14" ht="60" customHeight="1">
      <c r="A44" s="51" t="s">
        <v>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6"/>
    </row>
    <row r="45" spans="1:12" ht="28.5" customHeight="1">
      <c r="A45" s="62" t="s">
        <v>18</v>
      </c>
      <c r="B45" s="62"/>
      <c r="C45" s="62"/>
      <c r="D45" s="62"/>
      <c r="E45" s="62"/>
      <c r="F45" s="17"/>
      <c r="G45" s="18"/>
      <c r="H45" s="18"/>
      <c r="I45" s="19"/>
      <c r="J45" s="19"/>
      <c r="K45" s="19"/>
      <c r="L45" s="19"/>
    </row>
    <row r="46" spans="1:12" ht="28.5" customHeight="1">
      <c r="A46" s="42" t="s">
        <v>19</v>
      </c>
      <c r="B46" s="42" t="s">
        <v>20</v>
      </c>
      <c r="C46" s="42"/>
      <c r="D46" s="42"/>
      <c r="E46" s="42"/>
      <c r="F46" s="43" t="s">
        <v>21</v>
      </c>
      <c r="G46" s="43"/>
      <c r="H46" s="43"/>
      <c r="I46" s="19"/>
      <c r="J46" s="19"/>
      <c r="K46" s="19"/>
      <c r="L46" s="19"/>
    </row>
    <row r="47" spans="4:13" ht="13.5">
      <c r="D47" s="3"/>
      <c r="E47" s="6"/>
      <c r="F47" s="3"/>
      <c r="G47" s="3"/>
      <c r="H47" s="3"/>
      <c r="I47" s="3"/>
      <c r="J47" s="3"/>
      <c r="K47" s="3"/>
      <c r="L47" s="3"/>
      <c r="M47" s="7"/>
    </row>
  </sheetData>
  <sheetProtection/>
  <autoFilter ref="A7:M46"/>
  <mergeCells count="24">
    <mergeCell ref="J4:J6"/>
    <mergeCell ref="B4:H4"/>
    <mergeCell ref="L4:L6"/>
    <mergeCell ref="E5:E6"/>
    <mergeCell ref="A45:E45"/>
    <mergeCell ref="A44:M44"/>
    <mergeCell ref="A40:C40"/>
    <mergeCell ref="M4:M6"/>
    <mergeCell ref="A2:M2"/>
    <mergeCell ref="A1:M1"/>
    <mergeCell ref="A42:D42"/>
    <mergeCell ref="A43:D43"/>
    <mergeCell ref="A41:D41"/>
    <mergeCell ref="B5:B6"/>
    <mergeCell ref="K4:K6"/>
    <mergeCell ref="D5:D6"/>
    <mergeCell ref="A4:A6"/>
    <mergeCell ref="I4:I6"/>
    <mergeCell ref="A46:E46"/>
    <mergeCell ref="F46:H46"/>
    <mergeCell ref="F5:F6"/>
    <mergeCell ref="G5:H5"/>
    <mergeCell ref="C5:C6"/>
    <mergeCell ref="A39:H3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2022-07-27T12:43:31Z</dcterms:modified>
  <cp:category/>
  <cp:version/>
  <cp:contentType/>
  <cp:contentStatus/>
</cp:coreProperties>
</file>