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'РНХн'!$A$7:$N$31</definedName>
    <definedName name="_xlnm.Print_Area" localSheetId="0">'РНХн'!$A$1:$N$31</definedName>
  </definedNames>
  <calcPr fullCalcOnLoad="1"/>
</workbook>
</file>

<file path=xl/sharedStrings.xml><?xml version="1.0" encoding="utf-8"?>
<sst xmlns="http://schemas.openxmlformats.org/spreadsheetml/2006/main" count="99" uniqueCount="51">
  <si>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</si>
  <si>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</si>
  <si>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</si>
  <si>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</si>
  <si>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</si>
  <si>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</si>
  <si>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</si>
  <si>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</si>
  <si>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</si>
  <si>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</si>
  <si>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</si>
  <si>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</si>
  <si>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</si>
  <si>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</si>
  <si>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</si>
  <si>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</si>
  <si>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</si>
  <si>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</si>
  <si>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</si>
  <si>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</si>
  <si>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</si>
  <si>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</si>
  <si>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</si>
  <si>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</si>
  <si>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</si>
  <si>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</si>
  <si>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</si>
  <si>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</si>
  <si>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</si>
  <si>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</si>
  <si>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2023-07-25 Металл и прокат черных металлов</t>
  </si>
  <si>
    <t>050844</t>
  </si>
  <si>
    <t>Уголок г/к 160Х160Х10 ст3пс</t>
  </si>
  <si>
    <t>Т</t>
  </si>
  <si>
    <t>АО "НК НПЗ"</t>
  </si>
  <si>
    <t>ЦентрСклад 25</t>
  </si>
  <si>
    <t>Полоса стальная г/катаная 10Х100 ст3пс5</t>
  </si>
  <si>
    <t>054139</t>
  </si>
  <si>
    <t>Шестигранник г/к 12 ст35</t>
  </si>
  <si>
    <t>Шестигранник г/к 14 ст35</t>
  </si>
  <si>
    <t>Полоса стальная г/катаная 6Х100 ст3сп</t>
  </si>
  <si>
    <t>Лист рифленый ромб 5 ст3сп5</t>
  </si>
  <si>
    <t>082860</t>
  </si>
  <si>
    <t>Лист ГЖР 0,36х712х512 Т3 II</t>
  </si>
  <si>
    <t>082114</t>
  </si>
  <si>
    <t>Круг 120 A182 F22 ASTM</t>
  </si>
  <si>
    <t>Прокат лист. горячекатаный 2мм 1260х2500</t>
  </si>
  <si>
    <t>ШТ</t>
  </si>
  <si>
    <t>ЦентрСклад 36</t>
  </si>
  <si>
    <t>030466</t>
  </si>
  <si>
    <t>Уголок г/к 75Х75Х5 С245 L=350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</si>
</sst>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workbookViewId="0" topLeftCell="A1">
      <selection activeCell="M9" sqref="M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1017543</v>
      </c>
      <c r="C8" s="25" t="s">
        <v>31</v>
      </c>
      <c r="D8" s="26" t="s">
        <v>32</v>
      </c>
      <c r="E8" s="23" t="s">
        <v>33</v>
      </c>
      <c r="F8" s="37">
        <v>0.433</v>
      </c>
      <c r="G8" s="32" t="s">
        <v>34</v>
      </c>
      <c r="H8" s="27" t="s">
        <v>35</v>
      </c>
      <c r="I8" s="34">
        <v>10522.23</v>
      </c>
      <c r="J8" s="34">
        <v>4556.13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1017543</v>
      </c>
      <c r="C9" s="25" t="s">
        <v>31</v>
      </c>
      <c r="D9" s="26" t="s">
        <v>32</v>
      </c>
      <c r="E9" s="23" t="s">
        <v>33</v>
      </c>
      <c r="F9" s="37">
        <v>0.012</v>
      </c>
      <c r="G9" s="32" t="s">
        <v>34</v>
      </c>
      <c r="H9" s="27" t="s">
        <v>35</v>
      </c>
      <c r="I9" s="34">
        <v>10522.23</v>
      </c>
      <c r="J9" s="34">
        <v>126.27</v>
      </c>
      <c r="K9" s="38"/>
      <c r="L9" s="33"/>
      <c r="M9" s="20">
        <f aca="true" t="shared" si="0" ref="M9:M22">ROUND(L9*K9,2)</f>
        <v>0</v>
      </c>
      <c r="N9" s="9"/>
    </row>
    <row r="10" spans="1:14" s="10" customFormat="1" ht="48.75" customHeight="1">
      <c r="A10" s="22">
        <v>3</v>
      </c>
      <c r="B10" s="24">
        <v>1022311</v>
      </c>
      <c r="C10" s="25">
        <v>1022311</v>
      </c>
      <c r="D10" s="26" t="s">
        <v>36</v>
      </c>
      <c r="E10" s="23" t="s">
        <v>33</v>
      </c>
      <c r="F10" s="37">
        <v>0.092</v>
      </c>
      <c r="G10" s="32" t="s">
        <v>34</v>
      </c>
      <c r="H10" s="27" t="s">
        <v>35</v>
      </c>
      <c r="I10" s="34">
        <v>12617.36</v>
      </c>
      <c r="J10" s="34">
        <v>1160.8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1027243</v>
      </c>
      <c r="C11" s="25" t="s">
        <v>37</v>
      </c>
      <c r="D11" s="26" t="s">
        <v>38</v>
      </c>
      <c r="E11" s="23" t="s">
        <v>33</v>
      </c>
      <c r="F11" s="37">
        <v>0.002</v>
      </c>
      <c r="G11" s="32" t="s">
        <v>34</v>
      </c>
      <c r="H11" s="27" t="s">
        <v>35</v>
      </c>
      <c r="I11" s="34">
        <v>17600.69</v>
      </c>
      <c r="J11" s="34">
        <v>35.2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1027243</v>
      </c>
      <c r="C12" s="25">
        <v>54139</v>
      </c>
      <c r="D12" s="26" t="s">
        <v>38</v>
      </c>
      <c r="E12" s="23" t="s">
        <v>33</v>
      </c>
      <c r="F12" s="37">
        <v>0.01</v>
      </c>
      <c r="G12" s="32" t="s">
        <v>34</v>
      </c>
      <c r="H12" s="27" t="s">
        <v>35</v>
      </c>
      <c r="I12" s="34">
        <v>67659.03</v>
      </c>
      <c r="J12" s="34">
        <v>676.59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1067846</v>
      </c>
      <c r="C13" s="25">
        <v>50677</v>
      </c>
      <c r="D13" s="26" t="s">
        <v>39</v>
      </c>
      <c r="E13" s="23" t="s">
        <v>33</v>
      </c>
      <c r="F13" s="37">
        <v>0.118</v>
      </c>
      <c r="G13" s="32" t="s">
        <v>34</v>
      </c>
      <c r="H13" s="27" t="s">
        <v>35</v>
      </c>
      <c r="I13" s="34">
        <v>17445.14</v>
      </c>
      <c r="J13" s="34">
        <v>2058.53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1067846</v>
      </c>
      <c r="C14" s="25">
        <v>50677</v>
      </c>
      <c r="D14" s="26" t="s">
        <v>39</v>
      </c>
      <c r="E14" s="23" t="s">
        <v>33</v>
      </c>
      <c r="F14" s="37">
        <v>0.058</v>
      </c>
      <c r="G14" s="32" t="s">
        <v>34</v>
      </c>
      <c r="H14" s="27" t="s">
        <v>35</v>
      </c>
      <c r="I14" s="34">
        <v>17445.14</v>
      </c>
      <c r="J14" s="34">
        <v>1011.82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1080923</v>
      </c>
      <c r="C15" s="25">
        <v>1080923</v>
      </c>
      <c r="D15" s="26" t="s">
        <v>40</v>
      </c>
      <c r="E15" s="23" t="s">
        <v>33</v>
      </c>
      <c r="F15" s="37">
        <v>0.056</v>
      </c>
      <c r="G15" s="32" t="s">
        <v>34</v>
      </c>
      <c r="H15" s="27" t="s">
        <v>35</v>
      </c>
      <c r="I15" s="34">
        <v>12617.36</v>
      </c>
      <c r="J15" s="34">
        <v>706.57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1162334</v>
      </c>
      <c r="C16" s="25">
        <v>52246</v>
      </c>
      <c r="D16" s="26" t="s">
        <v>41</v>
      </c>
      <c r="E16" s="23" t="s">
        <v>33</v>
      </c>
      <c r="F16" s="37">
        <v>0.045</v>
      </c>
      <c r="G16" s="32" t="s">
        <v>34</v>
      </c>
      <c r="H16" s="27" t="s">
        <v>35</v>
      </c>
      <c r="I16" s="34">
        <v>7850.69</v>
      </c>
      <c r="J16" s="34">
        <v>353.28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1537135</v>
      </c>
      <c r="C17" s="25" t="s">
        <v>42</v>
      </c>
      <c r="D17" s="26" t="s">
        <v>43</v>
      </c>
      <c r="E17" s="23" t="s">
        <v>33</v>
      </c>
      <c r="F17" s="37">
        <v>0.265</v>
      </c>
      <c r="G17" s="32" t="s">
        <v>34</v>
      </c>
      <c r="H17" s="27" t="s">
        <v>35</v>
      </c>
      <c r="I17" s="34">
        <v>23982.64</v>
      </c>
      <c r="J17" s="34">
        <v>6355.4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1671352</v>
      </c>
      <c r="C18" s="25" t="s">
        <v>44</v>
      </c>
      <c r="D18" s="26" t="s">
        <v>45</v>
      </c>
      <c r="E18" s="23" t="s">
        <v>33</v>
      </c>
      <c r="F18" s="37">
        <v>0.09</v>
      </c>
      <c r="G18" s="32" t="s">
        <v>34</v>
      </c>
      <c r="H18" s="27" t="s">
        <v>35</v>
      </c>
      <c r="I18" s="34">
        <v>34238.19</v>
      </c>
      <c r="J18" s="34">
        <v>3081.44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1671352</v>
      </c>
      <c r="C19" s="25" t="s">
        <v>44</v>
      </c>
      <c r="D19" s="26" t="s">
        <v>45</v>
      </c>
      <c r="E19" s="23" t="s">
        <v>33</v>
      </c>
      <c r="F19" s="37">
        <v>0.05</v>
      </c>
      <c r="G19" s="32" t="s">
        <v>34</v>
      </c>
      <c r="H19" s="27" t="s">
        <v>35</v>
      </c>
      <c r="I19" s="34">
        <v>204401.39</v>
      </c>
      <c r="J19" s="34">
        <v>10220.07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1671352</v>
      </c>
      <c r="C20" s="25" t="s">
        <v>44</v>
      </c>
      <c r="D20" s="26" t="s">
        <v>45</v>
      </c>
      <c r="E20" s="23" t="s">
        <v>33</v>
      </c>
      <c r="F20" s="37">
        <v>0.243</v>
      </c>
      <c r="G20" s="32" t="s">
        <v>34</v>
      </c>
      <c r="H20" s="27" t="s">
        <v>35</v>
      </c>
      <c r="I20" s="34">
        <v>520850.69</v>
      </c>
      <c r="J20" s="34">
        <v>126566.72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9005716</v>
      </c>
      <c r="C21" s="25">
        <v>30157</v>
      </c>
      <c r="D21" s="26" t="s">
        <v>46</v>
      </c>
      <c r="E21" s="23" t="s">
        <v>47</v>
      </c>
      <c r="F21" s="37">
        <v>28</v>
      </c>
      <c r="G21" s="32" t="s">
        <v>34</v>
      </c>
      <c r="H21" s="27" t="s">
        <v>48</v>
      </c>
      <c r="I21" s="34">
        <v>693.75</v>
      </c>
      <c r="J21" s="34">
        <v>19425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20004816</v>
      </c>
      <c r="C22" s="25" t="s">
        <v>49</v>
      </c>
      <c r="D22" s="26" t="s">
        <v>50</v>
      </c>
      <c r="E22" s="23" t="s">
        <v>47</v>
      </c>
      <c r="F22" s="37">
        <v>8</v>
      </c>
      <c r="G22" s="32" t="s">
        <v>34</v>
      </c>
      <c r="H22" s="27" t="s">
        <v>48</v>
      </c>
      <c r="I22" s="34">
        <v>32.64</v>
      </c>
      <c r="J22" s="34">
        <v>261.12</v>
      </c>
      <c r="K22" s="38"/>
      <c r="L22" s="33"/>
      <c r="M22" s="20">
        <f t="shared" si="0"/>
        <v>0</v>
      </c>
      <c r="N22" s="9"/>
    </row>
    <row r="23" spans="1:14" s="4" customFormat="1" ht="16.5" customHeight="1">
      <c r="A23" s="63" t="s">
        <v>2</v>
      </c>
      <c r="B23" s="64"/>
      <c r="C23" s="64"/>
      <c r="D23" s="64"/>
      <c r="E23" s="64"/>
      <c r="F23" s="64"/>
      <c r="G23" s="64"/>
      <c r="H23" s="64"/>
      <c r="I23" s="65"/>
      <c r="J23" s="28">
        <f>SUM(J8:J22)</f>
        <v>176594.94</v>
      </c>
      <c r="K23" s="30"/>
      <c r="L23" s="30"/>
      <c r="M23" s="30">
        <f>SUM(M8:M22)</f>
        <v>0</v>
      </c>
      <c r="N23" s="15" t="s">
        <v>16</v>
      </c>
    </row>
    <row r="24" spans="1:14" ht="25.5" customHeight="1">
      <c r="A24" s="47" t="s">
        <v>15</v>
      </c>
      <c r="B24" s="48"/>
      <c r="C24" s="48"/>
      <c r="D24" s="48"/>
      <c r="E24" s="48"/>
      <c r="F24" s="48"/>
      <c r="G24" s="48"/>
      <c r="H24" s="48"/>
      <c r="I24" s="21"/>
      <c r="J24" s="36">
        <f>ROUND(J23*1.2,2)</f>
        <v>211913.93</v>
      </c>
      <c r="K24" s="39"/>
      <c r="L24" s="31"/>
      <c r="M24" s="31">
        <f>ROUND(M23*1.2,2)</f>
        <v>0</v>
      </c>
      <c r="N24" s="14" t="s">
        <v>26</v>
      </c>
    </row>
    <row r="25" spans="1:14" s="7" customFormat="1" ht="32.25" customHeight="1">
      <c r="A25" s="61" t="s">
        <v>1</v>
      </c>
      <c r="B25" s="61"/>
      <c r="C25" s="6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.75" customHeight="1">
      <c r="A26" s="41" t="s">
        <v>6</v>
      </c>
      <c r="B26" s="41"/>
      <c r="C26" s="41"/>
      <c r="D26" s="41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s="41" t="s">
        <v>7</v>
      </c>
      <c r="B27" s="41"/>
      <c r="C27" s="41"/>
      <c r="D27" s="4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1" t="s">
        <v>28</v>
      </c>
      <c r="B28" s="41"/>
      <c r="C28" s="41"/>
      <c r="D28" s="41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5" ht="60" customHeight="1">
      <c r="A29" s="41" t="s">
        <v>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6"/>
    </row>
    <row r="30" spans="1:13" ht="28.5" customHeight="1">
      <c r="A30" s="60" t="s">
        <v>17</v>
      </c>
      <c r="B30" s="60"/>
      <c r="C30" s="60"/>
      <c r="D30" s="60"/>
      <c r="E30" s="60"/>
      <c r="F30" s="17"/>
      <c r="G30" s="18"/>
      <c r="H30" s="18"/>
      <c r="I30" s="19"/>
      <c r="J30" s="19"/>
      <c r="K30" s="19"/>
      <c r="L30" s="19"/>
      <c r="M30" s="19"/>
    </row>
    <row r="31" spans="1:13" ht="28.5" customHeight="1">
      <c r="A31" s="57" t="s">
        <v>18</v>
      </c>
      <c r="B31" s="57" t="s">
        <v>19</v>
      </c>
      <c r="C31" s="57"/>
      <c r="D31" s="57"/>
      <c r="E31" s="57"/>
      <c r="F31" s="58" t="s">
        <v>20</v>
      </c>
      <c r="G31" s="58"/>
      <c r="H31" s="58"/>
      <c r="I31" s="19"/>
      <c r="J31" s="19"/>
      <c r="K31" s="19"/>
      <c r="L31" s="19"/>
      <c r="M31" s="19"/>
    </row>
    <row r="32" spans="4:14" ht="15">
      <c r="D32" s="3"/>
      <c r="E32" s="6"/>
      <c r="F32" s="3"/>
      <c r="G32" s="3"/>
      <c r="H32" s="3"/>
      <c r="I32" s="3"/>
      <c r="J32" s="3"/>
      <c r="K32" s="3"/>
      <c r="L32" s="3"/>
      <c r="M32" s="3"/>
      <c r="N32" s="7"/>
    </row>
  </sheetData>
  <sheetProtection/>
  <autoFilter ref="A7:N31"/>
  <mergeCells count="26">
    <mergeCell ref="A31:E31"/>
    <mergeCell ref="F31:H31"/>
    <mergeCell ref="F5:F6"/>
    <mergeCell ref="G5:H5"/>
    <mergeCell ref="C5:C6"/>
    <mergeCell ref="A30:E30"/>
    <mergeCell ref="A29:N29"/>
    <mergeCell ref="A25:C25"/>
    <mergeCell ref="N4:N6"/>
    <mergeCell ref="A23:I23"/>
    <mergeCell ref="A2:N2"/>
    <mergeCell ref="L4:L6"/>
    <mergeCell ref="D5:D6"/>
    <mergeCell ref="A4:A6"/>
    <mergeCell ref="I4:I6"/>
    <mergeCell ref="K4:K6"/>
    <mergeCell ref="A1:N1"/>
    <mergeCell ref="A27:D27"/>
    <mergeCell ref="A28:D28"/>
    <mergeCell ref="A26:D26"/>
    <mergeCell ref="B5:B6"/>
    <mergeCell ref="J4:J6"/>
    <mergeCell ref="B4:H4"/>
    <mergeCell ref="M4:M6"/>
    <mergeCell ref="E5:E6"/>
    <mergeCell ref="A24:H24"/>
  </mergeCells>
  <dataValidations count="1">
    <dataValidation operator="lessThanOrEqual" allowBlank="1" showInputMessage="1" showErrorMessage="1" sqref="B8:B2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2023-07-27T09:27:31Z</dcterms:modified>
  <cp:category/>
  <cp:version/>
  <cp:contentType/>
  <cp:contentStatus/>
</cp:coreProperties>
</file>