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7" i="1"/>
  <c r="C16" i="1"/>
  <c r="C15" i="1"/>
  <c r="C14" i="1"/>
  <c r="C13" i="1"/>
  <c r="C12" i="1"/>
  <c r="C11" i="1"/>
  <c r="E18" i="1"/>
  <c r="E19" i="1" s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M19" i="1"/>
  <c r="C18" i="1" l="1"/>
  <c r="L19" i="1"/>
  <c r="K19" i="1"/>
  <c r="J19" i="1"/>
  <c r="I19" i="1"/>
  <c r="H19" i="1"/>
  <c r="F19" i="1" l="1"/>
  <c r="G19" i="1"/>
  <c r="D19" i="1" l="1"/>
  <c r="C19" i="1" l="1"/>
</calcChain>
</file>

<file path=xl/sharedStrings.xml><?xml version="1.0" encoding="utf-8"?>
<sst xmlns="http://schemas.openxmlformats.org/spreadsheetml/2006/main" count="40" uniqueCount="24">
  <si>
    <t>№п/п</t>
  </si>
  <si>
    <t xml:space="preserve">Базис отгрузки </t>
  </si>
  <si>
    <t>РФ, РБ, г. Нефтекамск, ул. Магистральная , 5/2</t>
  </si>
  <si>
    <t xml:space="preserve">РФ, РБ, Краснокамский  район, д. Киреметово, пром. база «Хазина» (Пожарное депо)  </t>
  </si>
  <si>
    <t>РФ, РБ, г.Янаул, ул. Азина,4</t>
  </si>
  <si>
    <t xml:space="preserve">РФ, РБ, г. Дюртюли, ул. Интернациональная,4/1 тонна;   </t>
  </si>
  <si>
    <t xml:space="preserve">РФ, РБ, Туймазинский  район, с. Серафимовский, ул. Гафури,20;  </t>
  </si>
  <si>
    <t>РФ, РБ, г. Октябрьский, ул. Советская,9 ;</t>
  </si>
  <si>
    <t xml:space="preserve">РФ, РБ, Белебеевский район, п. Приютов, ул. Свердлова 9а; </t>
  </si>
  <si>
    <t>РФ, РБ, г. Ишимбай, ул. Бульварная,8а;</t>
  </si>
  <si>
    <t xml:space="preserve">РФ, РБ, Уфимский район, п. Курасково  </t>
  </si>
  <si>
    <t>График накопления отработанных масел по  ООО "Башнефть-ПЕТРОТЕСТ" для дальнейшей реализации .</t>
  </si>
  <si>
    <t xml:space="preserve">ИТОГО </t>
  </si>
  <si>
    <t>Ориентировочный объем образования отработанного масла в 2023/2024 годах, тн</t>
  </si>
  <si>
    <t xml:space="preserve">ВСЕГО </t>
  </si>
  <si>
    <t xml:space="preserve">Периодичность реализации </t>
  </si>
  <si>
    <t>квартал №1</t>
  </si>
  <si>
    <t xml:space="preserve">квартал №2 </t>
  </si>
  <si>
    <t xml:space="preserve">квартал №3 </t>
  </si>
  <si>
    <t xml:space="preserve">квартал №4 </t>
  </si>
  <si>
    <t xml:space="preserve">по заявке </t>
  </si>
  <si>
    <t xml:space="preserve">отходы минеральных масел моторных </t>
  </si>
  <si>
    <t>отходы минеральных масел трансмиссионных</t>
  </si>
  <si>
    <t xml:space="preserve">Приложение №1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</si>
</sst>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0_-;\-* #,##0.000_-;_-* &quot;-&quot;??_-;_-@_-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/>
    <xf numFmtId="165" fontId="4" fillId="3" borderId="1" xfId="0" applyNumberFormat="1" applyFont="1" applyFill="1" applyBorder="1" applyAlignment="1">
      <alignment horizontal="center" vertical="center"/>
    </xf>
    <xf numFmtId="165" fontId="4" fillId="3" borderId="9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vertical="center"/>
    </xf>
    <xf numFmtId="165" fontId="9" fillId="3" borderId="1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/>
    <xf numFmtId="165" fontId="4" fillId="3" borderId="10" xfId="0" applyNumberFormat="1" applyFont="1" applyFill="1" applyBorder="1" applyAlignment="1">
      <alignment horizontal="center" vertical="center"/>
    </xf>
    <xf numFmtId="165" fontId="4" fillId="3" borderId="10" xfId="0" applyNumberFormat="1" applyFont="1" applyFill="1" applyBorder="1" applyAlignment="1">
      <alignment vertical="center"/>
    </xf>
    <xf numFmtId="165" fontId="4" fillId="3" borderId="15" xfId="0" applyNumberFormat="1" applyFont="1" applyFill="1" applyBorder="1" applyAlignment="1">
      <alignment horizontal="center" vertical="center"/>
    </xf>
    <xf numFmtId="165" fontId="4" fillId="3" borderId="1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65" fontId="2" fillId="4" borderId="11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" fontId="3" fillId="2" borderId="13" xfId="0" applyNumberFormat="1" applyFont="1" applyFill="1" applyBorder="1" applyAlignment="1">
      <alignment horizontal="center" vertical="center" textRotation="90" wrapText="1"/>
    </xf>
    <xf numFmtId="17" fontId="3" fillId="2" borderId="14" xfId="0" applyNumberFormat="1" applyFont="1" applyFill="1" applyBorder="1" applyAlignment="1">
      <alignment horizontal="center" vertical="center" textRotation="90" wrapText="1"/>
    </xf>
    <xf numFmtId="17" fontId="3" fillId="2" borderId="12" xfId="0" applyNumberFormat="1" applyFont="1" applyFill="1" applyBorder="1" applyAlignment="1">
      <alignment horizontal="center" vertical="center" textRotation="90" wrapText="1"/>
    </xf>
    <xf numFmtId="17" fontId="3" fillId="2" borderId="6" xfId="0" applyNumberFormat="1" applyFont="1" applyFill="1" applyBorder="1" applyAlignment="1">
      <alignment horizontal="center" vertical="center" textRotation="90" wrapText="1"/>
    </xf>
    <xf numFmtId="17" fontId="3" fillId="2" borderId="3" xfId="0" applyNumberFormat="1" applyFont="1" applyFill="1" applyBorder="1" applyAlignment="1">
      <alignment horizontal="center" vertical="center" textRotation="90" wrapText="1"/>
    </xf>
    <xf numFmtId="17" fontId="3" fillId="2" borderId="4" xfId="0" applyNumberFormat="1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="80" zoomScaleNormal="80" workbookViewId="0">
      <selection activeCell="Q8" sqref="Q8"/>
    </sheetView>
  </sheetViews>
  <sheetFormatPr defaultRowHeight="15" x14ac:dyDescent="0.25"/>
  <cols>
    <col min="2" max="2" width="31.7109375" customWidth="1"/>
    <col min="3" max="3" width="24.85546875" customWidth="1"/>
    <col min="4" max="4" width="12" customWidth="1"/>
    <col min="5" max="5" width="15.42578125" customWidth="1"/>
    <col min="6" max="6" width="12.28515625" customWidth="1"/>
    <col min="7" max="7" width="13.42578125" customWidth="1"/>
    <col min="8" max="8" width="11.85546875" customWidth="1"/>
    <col min="9" max="9" width="11.28515625" customWidth="1"/>
    <col min="10" max="10" width="12.42578125" customWidth="1"/>
    <col min="11" max="11" width="12.85546875" customWidth="1"/>
    <col min="12" max="12" width="10" customWidth="1"/>
    <col min="13" max="13" width="12.7109375" customWidth="1"/>
    <col min="14" max="14" width="28" customWidth="1"/>
  </cols>
  <sheetData>
    <row r="1" spans="1:14" x14ac:dyDescent="0.25">
      <c r="N1" t="s">
        <v>23</v>
      </c>
    </row>
    <row r="6" spans="1:14" ht="15.75" x14ac:dyDescent="0.25">
      <c r="A6" s="34" t="s">
        <v>11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4" ht="15.75" customHeight="1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4" ht="75.75" customHeight="1" thickBot="1" x14ac:dyDescent="0.3">
      <c r="A8" s="43" t="s">
        <v>0</v>
      </c>
      <c r="B8" s="45" t="s">
        <v>1</v>
      </c>
      <c r="C8" s="41" t="s">
        <v>13</v>
      </c>
      <c r="D8" s="32" t="s">
        <v>14</v>
      </c>
      <c r="E8" s="33"/>
      <c r="F8" s="35" t="s">
        <v>16</v>
      </c>
      <c r="G8" s="36"/>
      <c r="H8" s="37" t="s">
        <v>17</v>
      </c>
      <c r="I8" s="38"/>
      <c r="J8" s="39" t="s">
        <v>18</v>
      </c>
      <c r="K8" s="40"/>
      <c r="L8" s="39" t="s">
        <v>19</v>
      </c>
      <c r="M8" s="40"/>
      <c r="N8" s="41" t="s">
        <v>15</v>
      </c>
    </row>
    <row r="9" spans="1:14" ht="108.75" customHeight="1" thickBot="1" x14ac:dyDescent="0.3">
      <c r="A9" s="44"/>
      <c r="B9" s="46"/>
      <c r="C9" s="42"/>
      <c r="D9" s="2" t="s">
        <v>21</v>
      </c>
      <c r="E9" s="2" t="s">
        <v>22</v>
      </c>
      <c r="F9" s="2" t="s">
        <v>21</v>
      </c>
      <c r="G9" s="29" t="s">
        <v>22</v>
      </c>
      <c r="H9" s="2" t="s">
        <v>21</v>
      </c>
      <c r="I9" s="29" t="s">
        <v>22</v>
      </c>
      <c r="J9" s="2" t="s">
        <v>21</v>
      </c>
      <c r="K9" s="29" t="s">
        <v>22</v>
      </c>
      <c r="L9" s="2" t="s">
        <v>21</v>
      </c>
      <c r="M9" s="28" t="s">
        <v>22</v>
      </c>
      <c r="N9" s="42"/>
    </row>
    <row r="10" spans="1:14" ht="74.25" customHeight="1" x14ac:dyDescent="0.25">
      <c r="A10" s="21">
        <v>1</v>
      </c>
      <c r="B10" s="22" t="s">
        <v>2</v>
      </c>
      <c r="C10" s="24">
        <f t="shared" ref="C10:C18" si="0">D10+E10</f>
        <v>8.32</v>
      </c>
      <c r="D10" s="14">
        <f t="shared" ref="D10:D18" si="1">F10+H10+J10+L10</f>
        <v>7.28</v>
      </c>
      <c r="E10" s="17">
        <f t="shared" ref="E10:E18" si="2">G10+I10+K10+M10</f>
        <v>1.04</v>
      </c>
      <c r="F10" s="14">
        <v>1.2889999999999999</v>
      </c>
      <c r="G10" s="15">
        <v>0.1</v>
      </c>
      <c r="H10" s="16">
        <v>1.9970000000000001</v>
      </c>
      <c r="I10" s="14">
        <v>0.313</v>
      </c>
      <c r="J10" s="14">
        <v>1.9970000000000001</v>
      </c>
      <c r="K10" s="14">
        <v>0.313</v>
      </c>
      <c r="L10" s="14">
        <v>1.9970000000000001</v>
      </c>
      <c r="M10" s="14">
        <v>0.314</v>
      </c>
      <c r="N10" s="23" t="s">
        <v>20</v>
      </c>
    </row>
    <row r="11" spans="1:14" ht="92.25" customHeight="1" x14ac:dyDescent="0.25">
      <c r="A11" s="18">
        <v>2</v>
      </c>
      <c r="B11" s="19" t="s">
        <v>3</v>
      </c>
      <c r="C11" s="25">
        <f t="shared" si="0"/>
        <v>0.624</v>
      </c>
      <c r="D11" s="5">
        <f t="shared" si="1"/>
        <v>0.41599999999999998</v>
      </c>
      <c r="E11" s="17">
        <f t="shared" si="2"/>
        <v>0.20800000000000002</v>
      </c>
      <c r="F11" s="10">
        <v>9.1999999999999998E-2</v>
      </c>
      <c r="G11" s="11">
        <v>1.7000000000000001E-2</v>
      </c>
      <c r="H11" s="6">
        <v>0.108</v>
      </c>
      <c r="I11" s="5">
        <v>6.4000000000000001E-2</v>
      </c>
      <c r="J11" s="5">
        <v>0.108</v>
      </c>
      <c r="K11" s="5">
        <v>6.4000000000000001E-2</v>
      </c>
      <c r="L11" s="5">
        <v>0.108</v>
      </c>
      <c r="M11" s="5">
        <v>6.3E-2</v>
      </c>
      <c r="N11" s="23" t="s">
        <v>20</v>
      </c>
    </row>
    <row r="12" spans="1:14" ht="59.25" customHeight="1" x14ac:dyDescent="0.25">
      <c r="A12" s="18">
        <v>3</v>
      </c>
      <c r="B12" s="20" t="s">
        <v>4</v>
      </c>
      <c r="C12" s="25">
        <f t="shared" si="0"/>
        <v>0.62380000000000002</v>
      </c>
      <c r="D12" s="5">
        <f t="shared" si="1"/>
        <v>0.41600000000000004</v>
      </c>
      <c r="E12" s="17">
        <f t="shared" si="2"/>
        <v>0.20780000000000001</v>
      </c>
      <c r="F12" s="5">
        <v>0.11899999999999999</v>
      </c>
      <c r="G12" s="9">
        <v>1.0800000000000001E-2</v>
      </c>
      <c r="H12" s="6">
        <v>0.1</v>
      </c>
      <c r="I12" s="5">
        <v>6.6000000000000003E-2</v>
      </c>
      <c r="J12" s="5">
        <v>0.1</v>
      </c>
      <c r="K12" s="5">
        <v>6.6000000000000003E-2</v>
      </c>
      <c r="L12" s="5">
        <v>9.7000000000000003E-2</v>
      </c>
      <c r="M12" s="5">
        <v>6.5000000000000002E-2</v>
      </c>
      <c r="N12" s="23" t="s">
        <v>20</v>
      </c>
    </row>
    <row r="13" spans="1:14" ht="61.5" customHeight="1" x14ac:dyDescent="0.25">
      <c r="A13" s="18">
        <v>4</v>
      </c>
      <c r="B13" s="19" t="s">
        <v>5</v>
      </c>
      <c r="C13" s="25">
        <f t="shared" si="0"/>
        <v>0.624</v>
      </c>
      <c r="D13" s="5">
        <f t="shared" si="1"/>
        <v>0.41599999999999998</v>
      </c>
      <c r="E13" s="17">
        <f t="shared" si="2"/>
        <v>0.20800000000000002</v>
      </c>
      <c r="F13" s="5">
        <v>0.05</v>
      </c>
      <c r="G13" s="9">
        <v>1.0999999999999999E-2</v>
      </c>
      <c r="H13" s="6">
        <v>0.122</v>
      </c>
      <c r="I13" s="5">
        <v>6.6000000000000003E-2</v>
      </c>
      <c r="J13" s="5">
        <v>0.122</v>
      </c>
      <c r="K13" s="5">
        <v>6.6000000000000003E-2</v>
      </c>
      <c r="L13" s="5">
        <v>0.122</v>
      </c>
      <c r="M13" s="5">
        <v>6.5000000000000002E-2</v>
      </c>
      <c r="N13" s="23" t="s">
        <v>20</v>
      </c>
    </row>
    <row r="14" spans="1:14" ht="70.5" customHeight="1" x14ac:dyDescent="0.25">
      <c r="A14" s="18">
        <v>5</v>
      </c>
      <c r="B14" s="19" t="s">
        <v>6</v>
      </c>
      <c r="C14" s="25">
        <f t="shared" si="0"/>
        <v>0.62408000000000008</v>
      </c>
      <c r="D14" s="5">
        <f t="shared" si="1"/>
        <v>0.41600000000000004</v>
      </c>
      <c r="E14" s="17">
        <f t="shared" si="2"/>
        <v>0.20808000000000001</v>
      </c>
      <c r="F14" s="5">
        <v>3.3000000000000002E-2</v>
      </c>
      <c r="G14" s="9">
        <v>1.08E-3</v>
      </c>
      <c r="H14" s="6">
        <v>0.128</v>
      </c>
      <c r="I14" s="5">
        <v>6.9000000000000006E-2</v>
      </c>
      <c r="J14" s="5">
        <v>0.128</v>
      </c>
      <c r="K14" s="5">
        <v>6.9000000000000006E-2</v>
      </c>
      <c r="L14" s="5">
        <v>0.127</v>
      </c>
      <c r="M14" s="5">
        <v>6.9000000000000006E-2</v>
      </c>
      <c r="N14" s="23" t="s">
        <v>20</v>
      </c>
    </row>
    <row r="15" spans="1:14" ht="60.75" customHeight="1" x14ac:dyDescent="0.25">
      <c r="A15" s="18">
        <v>6</v>
      </c>
      <c r="B15" s="19" t="s">
        <v>7</v>
      </c>
      <c r="C15" s="25">
        <f t="shared" si="0"/>
        <v>0.624</v>
      </c>
      <c r="D15" s="5">
        <f t="shared" si="1"/>
        <v>0.41599999999999998</v>
      </c>
      <c r="E15" s="17">
        <f t="shared" si="2"/>
        <v>0.20800000000000002</v>
      </c>
      <c r="F15" s="5">
        <v>6.9000000000000006E-2</v>
      </c>
      <c r="G15" s="9">
        <v>1E-3</v>
      </c>
      <c r="H15" s="6">
        <v>0.11600000000000001</v>
      </c>
      <c r="I15" s="5">
        <v>6.9000000000000006E-2</v>
      </c>
      <c r="J15" s="5">
        <v>0.11600000000000001</v>
      </c>
      <c r="K15" s="5">
        <v>6.9000000000000006E-2</v>
      </c>
      <c r="L15" s="5">
        <v>0.115</v>
      </c>
      <c r="M15" s="5">
        <v>6.9000000000000006E-2</v>
      </c>
      <c r="N15" s="23" t="s">
        <v>20</v>
      </c>
    </row>
    <row r="16" spans="1:14" ht="74.25" customHeight="1" x14ac:dyDescent="0.25">
      <c r="A16" s="18">
        <v>7</v>
      </c>
      <c r="B16" s="19" t="s">
        <v>8</v>
      </c>
      <c r="C16" s="25">
        <f t="shared" si="0"/>
        <v>0.62439999999999996</v>
      </c>
      <c r="D16" s="5">
        <f t="shared" si="1"/>
        <v>0.41599999999999998</v>
      </c>
      <c r="E16" s="17">
        <f t="shared" si="2"/>
        <v>0.2084</v>
      </c>
      <c r="F16" s="5">
        <v>7.5999999999999998E-2</v>
      </c>
      <c r="G16" s="9">
        <v>1.44E-2</v>
      </c>
      <c r="H16" s="6">
        <v>0.113</v>
      </c>
      <c r="I16" s="5">
        <v>6.5000000000000002E-2</v>
      </c>
      <c r="J16" s="5">
        <v>0.113</v>
      </c>
      <c r="K16" s="5">
        <v>6.5000000000000002E-2</v>
      </c>
      <c r="L16" s="5">
        <v>0.114</v>
      </c>
      <c r="M16" s="5">
        <v>6.4000000000000001E-2</v>
      </c>
      <c r="N16" s="23" t="s">
        <v>20</v>
      </c>
    </row>
    <row r="17" spans="1:14" ht="67.5" customHeight="1" x14ac:dyDescent="0.25">
      <c r="A17" s="18">
        <v>8</v>
      </c>
      <c r="B17" s="19" t="s">
        <v>9</v>
      </c>
      <c r="C17" s="25">
        <f t="shared" si="0"/>
        <v>0.62439999999999996</v>
      </c>
      <c r="D17" s="5">
        <f t="shared" si="1"/>
        <v>0.41599999999999998</v>
      </c>
      <c r="E17" s="17">
        <f t="shared" si="2"/>
        <v>0.2084</v>
      </c>
      <c r="F17" s="5">
        <v>7.1999999999999995E-2</v>
      </c>
      <c r="G17" s="9">
        <v>1.44E-2</v>
      </c>
      <c r="H17" s="6">
        <v>0.115</v>
      </c>
      <c r="I17" s="5">
        <v>6.5000000000000002E-2</v>
      </c>
      <c r="J17" s="5">
        <v>0.115</v>
      </c>
      <c r="K17" s="5">
        <v>6.5000000000000002E-2</v>
      </c>
      <c r="L17" s="3">
        <v>0.114</v>
      </c>
      <c r="M17" s="5">
        <v>6.4000000000000001E-2</v>
      </c>
      <c r="N17" s="23" t="s">
        <v>20</v>
      </c>
    </row>
    <row r="18" spans="1:14" ht="60.75" customHeight="1" x14ac:dyDescent="0.25">
      <c r="A18" s="18">
        <v>9</v>
      </c>
      <c r="B18" s="19" t="s">
        <v>10</v>
      </c>
      <c r="C18" s="25">
        <f t="shared" si="0"/>
        <v>0.62340000000000007</v>
      </c>
      <c r="D18" s="5">
        <f t="shared" si="1"/>
        <v>0.41600000000000004</v>
      </c>
      <c r="E18" s="17">
        <f t="shared" si="2"/>
        <v>0.2074</v>
      </c>
      <c r="F18" s="5">
        <v>4.1000000000000002E-2</v>
      </c>
      <c r="G18" s="9">
        <v>1.44E-2</v>
      </c>
      <c r="H18" s="6">
        <v>0.125</v>
      </c>
      <c r="I18" s="5">
        <v>6.5000000000000002E-2</v>
      </c>
      <c r="J18" s="5">
        <v>0.125</v>
      </c>
      <c r="K18" s="5">
        <v>6.5000000000000002E-2</v>
      </c>
      <c r="L18" s="3">
        <v>0.125</v>
      </c>
      <c r="M18" s="5">
        <v>6.3E-2</v>
      </c>
      <c r="N18" s="23" t="s">
        <v>20</v>
      </c>
    </row>
    <row r="19" spans="1:14" ht="15.75" x14ac:dyDescent="0.25">
      <c r="A19" s="30" t="s">
        <v>12</v>
      </c>
      <c r="B19" s="31"/>
      <c r="C19" s="26">
        <f t="shared" ref="C19:L19" si="3">SUM(C10:C18)</f>
        <v>13.31208</v>
      </c>
      <c r="D19" s="7">
        <f t="shared" si="3"/>
        <v>10.608000000000002</v>
      </c>
      <c r="E19" s="8">
        <f>SUM(E10:E18)</f>
        <v>2.7040800000000003</v>
      </c>
      <c r="F19" s="7">
        <f t="shared" si="3"/>
        <v>1.841</v>
      </c>
      <c r="G19" s="7">
        <f t="shared" si="3"/>
        <v>0.18407999999999999</v>
      </c>
      <c r="H19" s="12">
        <f t="shared" si="3"/>
        <v>2.9240000000000004</v>
      </c>
      <c r="I19" s="12">
        <f t="shared" si="3"/>
        <v>0.84199999999999986</v>
      </c>
      <c r="J19" s="12">
        <f t="shared" si="3"/>
        <v>2.9240000000000004</v>
      </c>
      <c r="K19" s="12">
        <f t="shared" si="3"/>
        <v>0.84199999999999986</v>
      </c>
      <c r="L19" s="13">
        <f t="shared" si="3"/>
        <v>2.9189999999999996</v>
      </c>
      <c r="M19" s="13">
        <f>SUM(M10:M18)</f>
        <v>0.83600000000000008</v>
      </c>
      <c r="N19" s="27"/>
    </row>
    <row r="20" spans="1:14" x14ac:dyDescent="0.25">
      <c r="A20" s="4"/>
      <c r="B20" s="4"/>
      <c r="C20" s="4"/>
      <c r="D20" s="4"/>
      <c r="E20" s="4"/>
      <c r="F20" s="4"/>
      <c r="G20" s="4"/>
    </row>
  </sheetData>
  <mergeCells count="11">
    <mergeCell ref="L8:M8"/>
    <mergeCell ref="N8:N9"/>
    <mergeCell ref="A8:A9"/>
    <mergeCell ref="B8:B9"/>
    <mergeCell ref="C8:C9"/>
    <mergeCell ref="A19:B19"/>
    <mergeCell ref="D8:E8"/>
    <mergeCell ref="A6:K6"/>
    <mergeCell ref="F8:G8"/>
    <mergeCell ref="H8:I8"/>
    <mergeCell ref="J8:K8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2023-08-30T10:20:08Z</dcterms:modified>
</cp:coreProperties>
</file>