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_Nikitina\Desktop\План реализации 2024\2 квартал с 30.08.2024 по 20.09.2024\Лот 57 УСМТР\Приложение к объявлению о запросе цен лот 57.24 УСМТР\"/>
    </mc:Choice>
  </mc:AlternateContent>
  <bookViews>
    <workbookView xWindow="0" yWindow="0" windowWidth="15645" windowHeight="7785"/>
  </bookViews>
  <sheets>
    <sheet name="Лист1" sheetId="1" r:id="rId1"/>
  </sheets>
  <definedNames>
    <definedName name="_xlnm._FilterDatabase" localSheetId="0" hidden="1">Лист1!$A$2:$N$3</definedName>
  </definedNames>
  <calcPr calcId="152511" refMode="R1C1"/>
</workbook>
</file>

<file path=xl/calcChain.xml><?xml version="1.0" encoding="utf-8"?>
<calcChain xmlns="http://schemas.openxmlformats.org/spreadsheetml/2006/main">
  <c r="M7" i="1" l="1"/>
  <c r="M4" i="1" l="1"/>
  <c r="M5" i="1"/>
  <c r="M6" i="1"/>
  <c r="M3" i="1" l="1"/>
  <c r="M8" i="1" s="1"/>
  <c r="Q4" i="1" s="1"/>
  <c r="T3" i="1" l="1"/>
  <c r="U3" i="1" s="1"/>
</calcChain>
</file>

<file path=xl/sharedStrings.xml><?xml version="1.0" encoding="utf-8"?>
<sst xmlns="http://schemas.openxmlformats.org/spreadsheetml/2006/main" count="45" uniqueCount="33">
  <si>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</si>
  <si>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</si>
  <si>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</si>
  <si>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</si>
  <si>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</si>
  <si>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</si>
  <si>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Цена</t>
  </si>
  <si>
    <t>Количество</t>
  </si>
  <si>
    <t>Стоимость</t>
  </si>
  <si>
    <t>ИсторичДат</t>
  </si>
  <si>
    <t>RUB</t>
  </si>
  <si>
    <t>№ п/п</t>
  </si>
  <si>
    <t>цена</t>
  </si>
  <si>
    <t>группа</t>
  </si>
  <si>
    <t>рыночная</t>
  </si>
  <si>
    <t>Греческий склад</t>
  </si>
  <si>
    <t>склад</t>
  </si>
  <si>
    <t>цена рыночная</t>
  </si>
  <si>
    <t>ценас учетом снижения</t>
  </si>
  <si>
    <t>Партия</t>
  </si>
  <si>
    <t>TNZ1100004</t>
  </si>
  <si>
    <t>Лот57.24  УСМТР (НЕДЕЛИМЫЙ )</t>
  </si>
  <si>
    <t>1369668</t>
  </si>
  <si>
    <t>1369669</t>
  </si>
  <si>
    <t>1369682</t>
  </si>
  <si>
    <t>1369683</t>
  </si>
  <si>
    <t>TNZ1100010</t>
  </si>
  <si>
    <t>TNZ1100011</t>
  </si>
  <si>
    <t>Труба ЧШГ-Т-600-5800, Н-лак,В-ц/пес</t>
  </si>
  <si>
    <t>Труба ЧШГ-Т-500-5800, Н-лак,В-ц/пес</t>
  </si>
  <si>
    <t>Труба ЧШГ-Т-300-5800, Н-лак,В-ц/пес</t>
  </si>
  <si>
    <t>Труба ЧШГ-Т-250-5800, Н-лак,В-ц/пес</t>
  </si>
  <si>
    <t>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</si>
</sst>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4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0" fontId="0" fillId="0" borderId="1" xfId="0" applyBorder="1"/>
    <xf numFmtId="4" fontId="0" fillId="0" borderId="0" xfId="0" applyNumberFormat="1" applyFill="1"/>
    <xf numFmtId="49" fontId="0" fillId="3" borderId="0" xfId="0" applyNumberFormat="1" applyFill="1"/>
    <xf numFmtId="0" fontId="1" fillId="2" borderId="2" xfId="0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" fontId="0" fillId="0" borderId="1" xfId="0" applyNumberFormat="1" applyFill="1" applyBorder="1"/>
    <xf numFmtId="49" fontId="0" fillId="0" borderId="1" xfId="0" applyNumberFormat="1" applyFill="1" applyBorder="1"/>
    <xf numFmtId="164" fontId="0" fillId="0" borderId="1" xfId="0" applyNumberFormat="1" applyFill="1" applyBorder="1"/>
    <xf numFmtId="14" fontId="0" fillId="0" borderId="1" xfId="0" applyNumberFormat="1" applyFill="1" applyBorder="1"/>
    <xf numFmtId="0" fontId="0" fillId="0" borderId="1" xfId="0" applyFill="1" applyBorder="1"/>
    <xf numFmtId="0" fontId="0" fillId="0" borderId="1" xfId="0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"/>
  <sheetViews>
    <sheetView tabSelected="1" workbookViewId="0">
      <selection activeCell="Q4" sqref="Q4"/>
    </sheetView>
  </sheetViews>
  <sheetFormatPr defaultRowHeight="15" x14ac:dyDescent="0.25"/>
  <cols>
    <col min="2" max="2" width="13.28515625" customWidth="1"/>
    <col min="3" max="3" width="13.42578125" customWidth="1"/>
    <col min="4" max="4" width="42.7109375" style="6" customWidth="1"/>
    <col min="5" max="5" width="11.5703125" hidden="1" customWidth="1"/>
    <col min="6" max="6" width="11" hidden="1" customWidth="1"/>
    <col min="9" max="9" width="11.140625" customWidth="1"/>
    <col min="10" max="10" width="13.140625" customWidth="1"/>
    <col min="11" max="12" width="13.140625" hidden="1" customWidth="1"/>
    <col min="13" max="13" width="12.28515625" customWidth="1"/>
    <col min="14" max="14" width="14.5703125" customWidth="1"/>
    <col min="15" max="15" width="10.42578125" hidden="1" customWidth="1"/>
    <col min="17" max="17" width="15.42578125" customWidth="1"/>
    <col min="18" max="18" width="6.85546875" hidden="1" customWidth="1"/>
    <col min="19" max="19" width="10.28515625" hidden="1" customWidth="1"/>
    <col min="20" max="20" width="9.7109375" hidden="1" customWidth="1"/>
    <col min="21" max="21" width="10.7109375" hidden="1" customWidth="1"/>
    <col min="22" max="22" width="9.85546875" hidden="1" customWidth="1"/>
  </cols>
  <sheetData>
    <row r="1" spans="1:22" x14ac:dyDescent="0.25">
      <c r="B1" t="s">
        <v>21</v>
      </c>
      <c r="M1" s="1"/>
    </row>
    <row r="2" spans="1:22" ht="45" x14ac:dyDescent="0.25">
      <c r="A2" s="2" t="s">
        <v>11</v>
      </c>
      <c r="B2" s="2" t="s">
        <v>0</v>
      </c>
      <c r="C2" s="14" t="s">
        <v>19</v>
      </c>
      <c r="D2" s="7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2" t="s">
        <v>6</v>
      </c>
      <c r="K2" s="7" t="s">
        <v>17</v>
      </c>
      <c r="L2" s="7" t="s">
        <v>18</v>
      </c>
      <c r="M2" s="2" t="s">
        <v>8</v>
      </c>
      <c r="N2" s="2" t="s">
        <v>9</v>
      </c>
      <c r="O2" s="12" t="s">
        <v>16</v>
      </c>
      <c r="R2" t="s">
        <v>13</v>
      </c>
      <c r="S2" t="s">
        <v>12</v>
      </c>
      <c r="V2" t="s">
        <v>14</v>
      </c>
    </row>
    <row r="3" spans="1:22" s="5" customFormat="1" x14ac:dyDescent="0.25">
      <c r="A3" s="4">
        <v>1</v>
      </c>
      <c r="B3" s="17" t="s">
        <v>22</v>
      </c>
      <c r="C3" s="17" t="s">
        <v>20</v>
      </c>
      <c r="D3" s="17" t="s">
        <v>28</v>
      </c>
      <c r="E3" s="4"/>
      <c r="F3" s="4"/>
      <c r="G3" s="15" t="s">
        <v>10</v>
      </c>
      <c r="H3" s="17" t="s">
        <v>32</v>
      </c>
      <c r="I3" s="18">
        <v>8.8469999999999995</v>
      </c>
      <c r="J3" s="16">
        <v>13843.338</v>
      </c>
      <c r="K3" s="13"/>
      <c r="L3" s="13"/>
      <c r="M3" s="16">
        <f>I3*J3</f>
        <v>122472.01128599999</v>
      </c>
      <c r="N3" s="19">
        <v>40771</v>
      </c>
      <c r="O3" s="11" t="s">
        <v>15</v>
      </c>
      <c r="R3" s="9">
        <v>4</v>
      </c>
      <c r="S3" s="8">
        <v>145803.9</v>
      </c>
      <c r="T3" s="5">
        <f>S3*40/(100)</f>
        <v>58321.56</v>
      </c>
      <c r="U3" s="10">
        <f>S3-T3</f>
        <v>87482.34</v>
      </c>
      <c r="V3" s="3">
        <v>27847.1</v>
      </c>
    </row>
    <row r="4" spans="1:22" x14ac:dyDescent="0.25">
      <c r="A4" s="21">
        <v>2</v>
      </c>
      <c r="B4" s="17" t="s">
        <v>23</v>
      </c>
      <c r="C4" s="17" t="s">
        <v>26</v>
      </c>
      <c r="D4" s="17" t="s">
        <v>29</v>
      </c>
      <c r="E4" s="20"/>
      <c r="F4" s="20"/>
      <c r="G4" s="15" t="s">
        <v>10</v>
      </c>
      <c r="H4" s="17" t="s">
        <v>32</v>
      </c>
      <c r="I4" s="18">
        <v>14.356</v>
      </c>
      <c r="J4" s="16">
        <v>13714.284</v>
      </c>
      <c r="K4" s="20"/>
      <c r="L4" s="20"/>
      <c r="M4" s="16">
        <f t="shared" ref="M4:M7" si="0">I4*J4</f>
        <v>196882.261104</v>
      </c>
      <c r="N4" s="19">
        <v>40771</v>
      </c>
      <c r="Q4" s="3">
        <f>M8*1.2</f>
        <v>570213.6328584</v>
      </c>
    </row>
    <row r="5" spans="1:22" x14ac:dyDescent="0.25">
      <c r="A5" s="21">
        <v>3</v>
      </c>
      <c r="B5" s="17" t="s">
        <v>23</v>
      </c>
      <c r="C5" s="17" t="s">
        <v>27</v>
      </c>
      <c r="D5" s="17" t="s">
        <v>29</v>
      </c>
      <c r="E5" s="20"/>
      <c r="F5" s="20"/>
      <c r="G5" s="15" t="s">
        <v>10</v>
      </c>
      <c r="H5" s="17" t="s">
        <v>32</v>
      </c>
      <c r="I5" s="18">
        <v>6.032</v>
      </c>
      <c r="J5" s="16">
        <v>13714.284</v>
      </c>
      <c r="K5" s="20"/>
      <c r="L5" s="20"/>
      <c r="M5" s="16">
        <f t="shared" si="0"/>
        <v>82724.561088000002</v>
      </c>
      <c r="N5" s="19">
        <v>40771</v>
      </c>
    </row>
    <row r="6" spans="1:22" x14ac:dyDescent="0.25">
      <c r="A6" s="21">
        <v>4</v>
      </c>
      <c r="B6" s="17" t="s">
        <v>24</v>
      </c>
      <c r="C6" s="17" t="s">
        <v>20</v>
      </c>
      <c r="D6" s="17" t="s">
        <v>30</v>
      </c>
      <c r="E6" s="20"/>
      <c r="F6" s="20"/>
      <c r="G6" s="15" t="s">
        <v>10</v>
      </c>
      <c r="H6" s="17" t="s">
        <v>32</v>
      </c>
      <c r="I6" s="18">
        <v>4.2240000000000002</v>
      </c>
      <c r="J6" s="16">
        <v>13990.908000000001</v>
      </c>
      <c r="K6" s="20"/>
      <c r="L6" s="20"/>
      <c r="M6" s="16">
        <f t="shared" si="0"/>
        <v>59097.59539200001</v>
      </c>
      <c r="N6" s="19">
        <v>40771</v>
      </c>
    </row>
    <row r="7" spans="1:22" x14ac:dyDescent="0.25">
      <c r="A7" s="21">
        <v>5</v>
      </c>
      <c r="B7" s="17" t="s">
        <v>25</v>
      </c>
      <c r="C7" s="17" t="s">
        <v>20</v>
      </c>
      <c r="D7" s="17" t="s">
        <v>31</v>
      </c>
      <c r="E7" s="20"/>
      <c r="F7" s="20"/>
      <c r="G7" s="15" t="s">
        <v>10</v>
      </c>
      <c r="H7" s="17" t="s">
        <v>32</v>
      </c>
      <c r="I7" s="18">
        <v>1.272</v>
      </c>
      <c r="J7" s="16">
        <v>11007.545999999998</v>
      </c>
      <c r="K7" s="20"/>
      <c r="L7" s="20"/>
      <c r="M7" s="16">
        <f t="shared" si="0"/>
        <v>14001.598511999999</v>
      </c>
      <c r="N7" s="19">
        <v>40771</v>
      </c>
    </row>
    <row r="8" spans="1:22" x14ac:dyDescent="0.25">
      <c r="M8" s="3">
        <f>SUM(M3:M7)</f>
        <v>475178.027382</v>
      </c>
    </row>
  </sheetData>
  <autoFilter ref="A2:N3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Никитина Татьяна Сергеевна</cp:lastModifiedBy>
  <cp:lastPrinted>2020-07-08T10:45:36Z</cp:lastPrinted>
  <dcterms:created xsi:type="dcterms:W3CDTF">2018-05-28T08:50:31Z</dcterms:created>
  <dcterms:modified xsi:type="dcterms:W3CDTF">2024-08-21T10:50:27Z</dcterms:modified>
</cp:coreProperties>
</file>