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65 УСМТР\Приложение к объявлению о запросе цен лот 65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2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3" i="1" l="1"/>
  <c r="P4" i="1" s="1"/>
  <c r="S3" i="1" l="1"/>
  <c r="T3" i="1" s="1"/>
</calcChain>
</file>

<file path=xl/sharedStrings.xml><?xml version="1.0" encoding="utf-8"?>
<sst xmlns="http://schemas.openxmlformats.org/spreadsheetml/2006/main" count="213" uniqueCount="77">
  <si>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</si>
  <si>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</si>
  <si>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</si>
  <si>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</si>
  <si>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</si>
  <si>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</si>
  <si>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</si>
  <si>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</si>
  <si>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</si>
  <si>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</si>
  <si>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</si>
  <si>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</si>
  <si>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</si>
  <si>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</si>
  <si>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</si>
  <si>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цена рыночная</t>
  </si>
  <si>
    <t>ценас учетом снижения</t>
  </si>
  <si>
    <t>Партия</t>
  </si>
  <si>
    <t>TNZ1100001</t>
  </si>
  <si>
    <t>TNZ1100002</t>
  </si>
  <si>
    <t>TNZ1200001</t>
  </si>
  <si>
    <t>Лот65.24  УСМТР (НЕДЕЛИМЫЙ )</t>
  </si>
  <si>
    <t>1003916</t>
  </si>
  <si>
    <t>TNZ1200006</t>
  </si>
  <si>
    <t>Труба сварная тип 3-Т 530Х10-К52</t>
  </si>
  <si>
    <t>1019791</t>
  </si>
  <si>
    <t>TNZ1100003</t>
  </si>
  <si>
    <t>Труба сварная тип 3-820Х10-К52</t>
  </si>
  <si>
    <t>1024352</t>
  </si>
  <si>
    <t>TNZ1000019</t>
  </si>
  <si>
    <t>TNZ1000020</t>
  </si>
  <si>
    <t>TNZ1000021</t>
  </si>
  <si>
    <t>TNZ1000022</t>
  </si>
  <si>
    <t>Труба э/св 820Х11 В ст17Г1СУ</t>
  </si>
  <si>
    <t>TNZ1200003</t>
  </si>
  <si>
    <t>1040478</t>
  </si>
  <si>
    <t>TNZ1300004</t>
  </si>
  <si>
    <t>Труба сварная тип 3-630Х12-К52</t>
  </si>
  <si>
    <t>1041234</t>
  </si>
  <si>
    <t>TNZ1300002</t>
  </si>
  <si>
    <t>Труба э/св 530Х7 В ст20</t>
  </si>
  <si>
    <t>1140161</t>
  </si>
  <si>
    <t>TNZ1000013</t>
  </si>
  <si>
    <t>Труба э/св 1020Х10 В ст3сп5</t>
  </si>
  <si>
    <t>1183502</t>
  </si>
  <si>
    <t>TNZ1000005</t>
  </si>
  <si>
    <t>TNZ1000007</t>
  </si>
  <si>
    <t>Труба э/св 820х10 ст17Г1СУ</t>
  </si>
  <si>
    <t>1200451</t>
  </si>
  <si>
    <t>TNZ1000002</t>
  </si>
  <si>
    <t>Труба э/св 1020Х10 В ст20</t>
  </si>
  <si>
    <t>1315144</t>
  </si>
  <si>
    <t>TNZ1300003</t>
  </si>
  <si>
    <t>Труба э/св 530Х8 В ст20</t>
  </si>
  <si>
    <t>1315997</t>
  </si>
  <si>
    <t>TNZ1000012</t>
  </si>
  <si>
    <t>Труба э/св п/ш 820Х10 ст3сп4</t>
  </si>
  <si>
    <t>1316953</t>
  </si>
  <si>
    <t>Труба сварная тип 3-Т 630Х14-К52</t>
  </si>
  <si>
    <t>1333514</t>
  </si>
  <si>
    <t>TNZ1000006</t>
  </si>
  <si>
    <t>Труба э/св 630Х7 В ст20</t>
  </si>
  <si>
    <t>1363993</t>
  </si>
  <si>
    <t>1363994</t>
  </si>
  <si>
    <t>Труба сварная тип 3-530Х8-К50</t>
  </si>
  <si>
    <t>Труба сварная тип 3-530Х12-К50</t>
  </si>
  <si>
    <t>1370458</t>
  </si>
  <si>
    <t>TNZ2200003</t>
  </si>
  <si>
    <t>Труба э/св п/ш 720Х12-17Г1С</t>
  </si>
  <si>
    <t>1434623</t>
  </si>
  <si>
    <t>Труба э/св 630Х12 В ст3сп5</t>
  </si>
  <si>
    <t>1598302</t>
  </si>
  <si>
    <t>TNZ1300006</t>
  </si>
  <si>
    <t>TNZ1300015</t>
  </si>
  <si>
    <t>TNZ1300017</t>
  </si>
  <si>
    <t>Труба э/св п/ш 1020Х11-К52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</si>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</sst>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abSelected="1" workbookViewId="0">
      <selection activeCell="P4" sqref="P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6" max="16" width="15.42578125" customWidth="1"/>
    <col min="17" max="17" width="6.85546875" hidden="1" customWidth="1"/>
    <col min="18" max="18" width="10.28515625" hidden="1" customWidth="1"/>
    <col min="19" max="19" width="9.7109375" hidden="1" customWidth="1"/>
    <col min="20" max="20" width="10.7109375" hidden="1" customWidth="1"/>
    <col min="21" max="21" width="9.85546875" hidden="1" customWidth="1"/>
  </cols>
  <sheetData>
    <row r="1" spans="1:21" x14ac:dyDescent="0.25">
      <c r="B1" t="s">
        <v>21</v>
      </c>
      <c r="M1" s="1"/>
    </row>
    <row r="2" spans="1:21" ht="45" x14ac:dyDescent="0.25">
      <c r="A2" s="2" t="s">
        <v>11</v>
      </c>
      <c r="B2" s="2" t="s">
        <v>0</v>
      </c>
      <c r="C2" s="12" t="s">
        <v>17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15</v>
      </c>
      <c r="L2" s="7" t="s">
        <v>16</v>
      </c>
      <c r="M2" s="2" t="s">
        <v>8</v>
      </c>
      <c r="N2" s="2" t="s">
        <v>9</v>
      </c>
      <c r="Q2" t="s">
        <v>13</v>
      </c>
      <c r="R2" t="s">
        <v>12</v>
      </c>
      <c r="U2" t="s">
        <v>14</v>
      </c>
    </row>
    <row r="3" spans="1:21" s="5" customFormat="1" x14ac:dyDescent="0.25">
      <c r="A3" s="4">
        <v>1</v>
      </c>
      <c r="B3" s="13" t="s">
        <v>22</v>
      </c>
      <c r="C3" s="13" t="s">
        <v>23</v>
      </c>
      <c r="D3" s="13" t="s">
        <v>24</v>
      </c>
      <c r="E3" s="4"/>
      <c r="F3" s="4"/>
      <c r="G3" s="13" t="s">
        <v>10</v>
      </c>
      <c r="H3" s="13" t="s">
        <v>76</v>
      </c>
      <c r="I3" s="15">
        <v>0.26600000000000001</v>
      </c>
      <c r="J3" s="16">
        <v>61455.92</v>
      </c>
      <c r="K3" s="11"/>
      <c r="L3" s="11"/>
      <c r="M3" s="11">
        <f>I3*J3</f>
        <v>16347.274720000001</v>
      </c>
      <c r="N3" s="14">
        <v>40969</v>
      </c>
      <c r="Q3" s="9">
        <v>4</v>
      </c>
      <c r="R3" s="8">
        <v>145803.9</v>
      </c>
      <c r="S3" s="5">
        <f>R3*40/(100)</f>
        <v>58321.56</v>
      </c>
      <c r="T3" s="10">
        <f>R3-S3</f>
        <v>87482.34</v>
      </c>
      <c r="U3" s="3">
        <v>27847.1</v>
      </c>
    </row>
    <row r="4" spans="1:21" x14ac:dyDescent="0.25">
      <c r="A4" s="4">
        <v>2</v>
      </c>
      <c r="B4" s="13" t="s">
        <v>22</v>
      </c>
      <c r="C4" s="13" t="s">
        <v>23</v>
      </c>
      <c r="D4" s="13" t="s">
        <v>24</v>
      </c>
      <c r="E4" s="17"/>
      <c r="F4" s="17"/>
      <c r="G4" s="13" t="s">
        <v>10</v>
      </c>
      <c r="H4" s="13" t="s">
        <v>76</v>
      </c>
      <c r="I4" s="15">
        <v>0.43</v>
      </c>
      <c r="J4" s="16">
        <v>61455.92</v>
      </c>
      <c r="K4" s="17"/>
      <c r="L4" s="17"/>
      <c r="M4" s="11">
        <f t="shared" ref="M4:M41" si="0">I4*J4</f>
        <v>26426.045599999998</v>
      </c>
      <c r="N4" s="14">
        <v>40969</v>
      </c>
      <c r="P4" s="3">
        <f>M42*1.2</f>
        <v>8139407.7593687996</v>
      </c>
    </row>
    <row r="5" spans="1:21" x14ac:dyDescent="0.25">
      <c r="A5" s="4">
        <v>3</v>
      </c>
      <c r="B5" s="13" t="s">
        <v>22</v>
      </c>
      <c r="C5" s="13" t="s">
        <v>23</v>
      </c>
      <c r="D5" s="13" t="s">
        <v>24</v>
      </c>
      <c r="E5" s="17"/>
      <c r="F5" s="17"/>
      <c r="G5" s="13" t="s">
        <v>10</v>
      </c>
      <c r="H5" s="13" t="s">
        <v>76</v>
      </c>
      <c r="I5" s="15">
        <v>1.153</v>
      </c>
      <c r="J5" s="16">
        <v>61455.92</v>
      </c>
      <c r="K5" s="17"/>
      <c r="L5" s="17"/>
      <c r="M5" s="11">
        <f t="shared" si="0"/>
        <v>70858.675759999998</v>
      </c>
      <c r="N5" s="14">
        <v>40969</v>
      </c>
    </row>
    <row r="6" spans="1:21" x14ac:dyDescent="0.25">
      <c r="A6" s="4">
        <v>4</v>
      </c>
      <c r="B6" s="13" t="s">
        <v>22</v>
      </c>
      <c r="C6" s="13" t="s">
        <v>23</v>
      </c>
      <c r="D6" s="13" t="s">
        <v>24</v>
      </c>
      <c r="E6" s="17"/>
      <c r="F6" s="17"/>
      <c r="G6" s="13" t="s">
        <v>10</v>
      </c>
      <c r="H6" s="13" t="s">
        <v>76</v>
      </c>
      <c r="I6" s="15">
        <v>4.274</v>
      </c>
      <c r="J6" s="16">
        <v>61455.92</v>
      </c>
      <c r="K6" s="17"/>
      <c r="L6" s="17"/>
      <c r="M6" s="11">
        <f t="shared" si="0"/>
        <v>262662.60207999998</v>
      </c>
      <c r="N6" s="14">
        <v>40969</v>
      </c>
    </row>
    <row r="7" spans="1:21" x14ac:dyDescent="0.25">
      <c r="A7" s="4">
        <v>5</v>
      </c>
      <c r="B7" s="13" t="s">
        <v>25</v>
      </c>
      <c r="C7" s="13" t="s">
        <v>26</v>
      </c>
      <c r="D7" s="13" t="s">
        <v>27</v>
      </c>
      <c r="E7" s="17"/>
      <c r="F7" s="17"/>
      <c r="G7" s="13" t="s">
        <v>10</v>
      </c>
      <c r="H7" s="13" t="s">
        <v>76</v>
      </c>
      <c r="I7" s="15">
        <v>0.66</v>
      </c>
      <c r="J7" s="16">
        <v>54930</v>
      </c>
      <c r="K7" s="17"/>
      <c r="L7" s="17"/>
      <c r="M7" s="11">
        <f t="shared" si="0"/>
        <v>36253.800000000003</v>
      </c>
      <c r="N7" s="14">
        <v>40875</v>
      </c>
    </row>
    <row r="8" spans="1:21" x14ac:dyDescent="0.25">
      <c r="A8" s="4">
        <v>6</v>
      </c>
      <c r="B8" s="13" t="s">
        <v>25</v>
      </c>
      <c r="C8" s="13" t="s">
        <v>26</v>
      </c>
      <c r="D8" s="13" t="s">
        <v>27</v>
      </c>
      <c r="E8" s="17"/>
      <c r="F8" s="17"/>
      <c r="G8" s="13" t="s">
        <v>10</v>
      </c>
      <c r="H8" s="13" t="s">
        <v>76</v>
      </c>
      <c r="I8" s="15">
        <v>1.5</v>
      </c>
      <c r="J8" s="16">
        <v>54930</v>
      </c>
      <c r="K8" s="17"/>
      <c r="L8" s="17"/>
      <c r="M8" s="11">
        <f t="shared" si="0"/>
        <v>82395</v>
      </c>
      <c r="N8" s="14">
        <v>40875</v>
      </c>
    </row>
    <row r="9" spans="1:21" x14ac:dyDescent="0.25">
      <c r="A9" s="4">
        <v>7</v>
      </c>
      <c r="B9" s="13" t="s">
        <v>25</v>
      </c>
      <c r="C9" s="13" t="s">
        <v>26</v>
      </c>
      <c r="D9" s="13" t="s">
        <v>27</v>
      </c>
      <c r="E9" s="17"/>
      <c r="F9" s="17"/>
      <c r="G9" s="13" t="s">
        <v>10</v>
      </c>
      <c r="H9" s="13" t="s">
        <v>76</v>
      </c>
      <c r="I9" s="15">
        <v>5.32</v>
      </c>
      <c r="J9" s="16">
        <v>54930</v>
      </c>
      <c r="K9" s="17"/>
      <c r="L9" s="17"/>
      <c r="M9" s="11">
        <f t="shared" si="0"/>
        <v>292227.60000000003</v>
      </c>
      <c r="N9" s="14">
        <v>40875</v>
      </c>
    </row>
    <row r="10" spans="1:21" x14ac:dyDescent="0.25">
      <c r="A10" s="4">
        <v>8</v>
      </c>
      <c r="B10" s="13" t="s">
        <v>28</v>
      </c>
      <c r="C10" s="13" t="s">
        <v>29</v>
      </c>
      <c r="D10" s="13" t="s">
        <v>33</v>
      </c>
      <c r="E10" s="17"/>
      <c r="F10" s="17"/>
      <c r="G10" s="13" t="s">
        <v>10</v>
      </c>
      <c r="H10" s="13" t="s">
        <v>76</v>
      </c>
      <c r="I10" s="15">
        <v>8.9979999999999993</v>
      </c>
      <c r="J10" s="16">
        <v>55381.36</v>
      </c>
      <c r="K10" s="17"/>
      <c r="L10" s="17"/>
      <c r="M10" s="11">
        <f t="shared" si="0"/>
        <v>498321.47727999999</v>
      </c>
      <c r="N10" s="14">
        <v>40434</v>
      </c>
    </row>
    <row r="11" spans="1:21" x14ac:dyDescent="0.25">
      <c r="A11" s="4">
        <v>9</v>
      </c>
      <c r="B11" s="13" t="s">
        <v>28</v>
      </c>
      <c r="C11" s="13" t="s">
        <v>29</v>
      </c>
      <c r="D11" s="13" t="s">
        <v>33</v>
      </c>
      <c r="E11" s="17"/>
      <c r="F11" s="17"/>
      <c r="G11" s="13" t="s">
        <v>10</v>
      </c>
      <c r="H11" s="13" t="s">
        <v>76</v>
      </c>
      <c r="I11" s="15">
        <v>5.492</v>
      </c>
      <c r="J11" s="16">
        <v>55381.36</v>
      </c>
      <c r="K11" s="17"/>
      <c r="L11" s="17"/>
      <c r="M11" s="11">
        <f t="shared" si="0"/>
        <v>304154.42911999999</v>
      </c>
      <c r="N11" s="14">
        <v>40434</v>
      </c>
    </row>
    <row r="12" spans="1:21" x14ac:dyDescent="0.25">
      <c r="A12" s="4">
        <v>10</v>
      </c>
      <c r="B12" s="13" t="s">
        <v>28</v>
      </c>
      <c r="C12" s="13" t="s">
        <v>30</v>
      </c>
      <c r="D12" s="13" t="s">
        <v>33</v>
      </c>
      <c r="E12" s="17"/>
      <c r="F12" s="17"/>
      <c r="G12" s="13" t="s">
        <v>10</v>
      </c>
      <c r="H12" s="13" t="s">
        <v>76</v>
      </c>
      <c r="I12" s="15">
        <v>4.5359999999999996</v>
      </c>
      <c r="J12" s="16">
        <v>55381.36</v>
      </c>
      <c r="K12" s="17"/>
      <c r="L12" s="17"/>
      <c r="M12" s="11">
        <f t="shared" si="0"/>
        <v>251209.84895999997</v>
      </c>
      <c r="N12" s="14">
        <v>40436</v>
      </c>
    </row>
    <row r="13" spans="1:21" x14ac:dyDescent="0.25">
      <c r="A13" s="4">
        <v>11</v>
      </c>
      <c r="B13" s="13" t="s">
        <v>28</v>
      </c>
      <c r="C13" s="13" t="s">
        <v>31</v>
      </c>
      <c r="D13" s="13" t="s">
        <v>33</v>
      </c>
      <c r="E13" s="17"/>
      <c r="F13" s="17"/>
      <c r="G13" s="13" t="s">
        <v>10</v>
      </c>
      <c r="H13" s="13" t="s">
        <v>76</v>
      </c>
      <c r="I13" s="15">
        <v>3.5550000000000002</v>
      </c>
      <c r="J13" s="16">
        <v>70641.59</v>
      </c>
      <c r="K13" s="17"/>
      <c r="L13" s="17"/>
      <c r="M13" s="11">
        <f t="shared" si="0"/>
        <v>251130.85245000001</v>
      </c>
      <c r="N13" s="14">
        <v>40462</v>
      </c>
    </row>
    <row r="14" spans="1:21" x14ac:dyDescent="0.25">
      <c r="A14" s="4">
        <v>12</v>
      </c>
      <c r="B14" s="13" t="s">
        <v>28</v>
      </c>
      <c r="C14" s="13" t="s">
        <v>31</v>
      </c>
      <c r="D14" s="13" t="s">
        <v>33</v>
      </c>
      <c r="E14" s="17"/>
      <c r="F14" s="17"/>
      <c r="G14" s="13" t="s">
        <v>10</v>
      </c>
      <c r="H14" s="13" t="s">
        <v>76</v>
      </c>
      <c r="I14" s="15">
        <v>0.4</v>
      </c>
      <c r="J14" s="16">
        <v>70641.59</v>
      </c>
      <c r="K14" s="17"/>
      <c r="L14" s="17"/>
      <c r="M14" s="11">
        <f t="shared" si="0"/>
        <v>28256.635999999999</v>
      </c>
      <c r="N14" s="14">
        <v>40462</v>
      </c>
    </row>
    <row r="15" spans="1:21" x14ac:dyDescent="0.25">
      <c r="A15" s="4">
        <v>13</v>
      </c>
      <c r="B15" s="13" t="s">
        <v>28</v>
      </c>
      <c r="C15" s="13" t="s">
        <v>32</v>
      </c>
      <c r="D15" s="13" t="s">
        <v>33</v>
      </c>
      <c r="E15" s="17"/>
      <c r="F15" s="17"/>
      <c r="G15" s="13" t="s">
        <v>10</v>
      </c>
      <c r="H15" s="13" t="s">
        <v>76</v>
      </c>
      <c r="I15" s="15">
        <v>7.6749999999999998</v>
      </c>
      <c r="J15" s="16">
        <v>50847</v>
      </c>
      <c r="K15" s="17"/>
      <c r="L15" s="17"/>
      <c r="M15" s="11">
        <f t="shared" si="0"/>
        <v>390250.72499999998</v>
      </c>
      <c r="N15" s="14">
        <v>40532</v>
      </c>
    </row>
    <row r="16" spans="1:21" x14ac:dyDescent="0.25">
      <c r="A16" s="4">
        <v>14</v>
      </c>
      <c r="B16" s="13" t="s">
        <v>28</v>
      </c>
      <c r="C16" s="13" t="s">
        <v>18</v>
      </c>
      <c r="D16" s="13" t="s">
        <v>33</v>
      </c>
      <c r="E16" s="17"/>
      <c r="F16" s="17"/>
      <c r="G16" s="13" t="s">
        <v>10</v>
      </c>
      <c r="H16" s="13" t="s">
        <v>76</v>
      </c>
      <c r="I16" s="15">
        <v>12.375</v>
      </c>
      <c r="J16" s="16">
        <v>55381.36</v>
      </c>
      <c r="K16" s="17"/>
      <c r="L16" s="17"/>
      <c r="M16" s="11">
        <f t="shared" si="0"/>
        <v>685344.33</v>
      </c>
      <c r="N16" s="14">
        <v>40674</v>
      </c>
    </row>
    <row r="17" spans="1:14" x14ac:dyDescent="0.25">
      <c r="A17" s="4">
        <v>15</v>
      </c>
      <c r="B17" s="13" t="s">
        <v>35</v>
      </c>
      <c r="C17" s="13" t="s">
        <v>36</v>
      </c>
      <c r="D17" s="13" t="s">
        <v>37</v>
      </c>
      <c r="E17" s="17"/>
      <c r="F17" s="17"/>
      <c r="G17" s="13" t="s">
        <v>10</v>
      </c>
      <c r="H17" s="13" t="s">
        <v>76</v>
      </c>
      <c r="I17" s="15">
        <v>0.64</v>
      </c>
      <c r="J17" s="16">
        <v>72547.11</v>
      </c>
      <c r="K17" s="17"/>
      <c r="L17" s="17"/>
      <c r="M17" s="11">
        <f t="shared" si="0"/>
        <v>46430.150399999999</v>
      </c>
      <c r="N17" s="14">
        <v>41540</v>
      </c>
    </row>
    <row r="18" spans="1:14" x14ac:dyDescent="0.25">
      <c r="A18" s="4">
        <v>16</v>
      </c>
      <c r="B18" s="13" t="s">
        <v>38</v>
      </c>
      <c r="C18" s="13" t="s">
        <v>39</v>
      </c>
      <c r="D18" s="13" t="s">
        <v>40</v>
      </c>
      <c r="E18" s="17"/>
      <c r="F18" s="17"/>
      <c r="G18" s="13" t="s">
        <v>10</v>
      </c>
      <c r="H18" s="13" t="s">
        <v>76</v>
      </c>
      <c r="I18" s="15">
        <v>0.77300000000000002</v>
      </c>
      <c r="J18" s="16">
        <v>63461.85</v>
      </c>
      <c r="K18" s="17"/>
      <c r="L18" s="17"/>
      <c r="M18" s="11">
        <f t="shared" si="0"/>
        <v>49056.010049999997</v>
      </c>
      <c r="N18" s="14">
        <v>41596</v>
      </c>
    </row>
    <row r="19" spans="1:14" x14ac:dyDescent="0.25">
      <c r="A19" s="4">
        <v>17</v>
      </c>
      <c r="B19" s="13" t="s">
        <v>41</v>
      </c>
      <c r="C19" s="13" t="s">
        <v>42</v>
      </c>
      <c r="D19" s="13" t="s">
        <v>43</v>
      </c>
      <c r="E19" s="17"/>
      <c r="F19" s="17"/>
      <c r="G19" s="13" t="s">
        <v>10</v>
      </c>
      <c r="H19" s="13" t="s">
        <v>76</v>
      </c>
      <c r="I19" s="15">
        <v>0.36799999999999999</v>
      </c>
      <c r="J19" s="16">
        <v>51694.91</v>
      </c>
      <c r="K19" s="17"/>
      <c r="L19" s="17"/>
      <c r="M19" s="11">
        <f t="shared" si="0"/>
        <v>19023.726880000002</v>
      </c>
      <c r="N19" s="14">
        <v>40432</v>
      </c>
    </row>
    <row r="20" spans="1:14" x14ac:dyDescent="0.25">
      <c r="A20" s="4">
        <v>18</v>
      </c>
      <c r="B20" s="13" t="s">
        <v>44</v>
      </c>
      <c r="C20" s="13" t="s">
        <v>45</v>
      </c>
      <c r="D20" s="13" t="s">
        <v>47</v>
      </c>
      <c r="E20" s="17"/>
      <c r="F20" s="17"/>
      <c r="G20" s="13" t="s">
        <v>10</v>
      </c>
      <c r="H20" s="13" t="s">
        <v>76</v>
      </c>
      <c r="I20" s="15">
        <v>0.157</v>
      </c>
      <c r="J20" s="16">
        <v>69270.48</v>
      </c>
      <c r="K20" s="17"/>
      <c r="L20" s="17"/>
      <c r="M20" s="11">
        <f t="shared" si="0"/>
        <v>10875.46536</v>
      </c>
      <c r="N20" s="14">
        <v>40347</v>
      </c>
    </row>
    <row r="21" spans="1:14" x14ac:dyDescent="0.25">
      <c r="A21" s="4">
        <v>19</v>
      </c>
      <c r="B21" s="13" t="s">
        <v>44</v>
      </c>
      <c r="C21" s="13" t="s">
        <v>46</v>
      </c>
      <c r="D21" s="13" t="s">
        <v>47</v>
      </c>
      <c r="E21" s="17"/>
      <c r="F21" s="17"/>
      <c r="G21" s="13" t="s">
        <v>10</v>
      </c>
      <c r="H21" s="13" t="s">
        <v>76</v>
      </c>
      <c r="I21" s="15">
        <v>4.2439999999999998</v>
      </c>
      <c r="J21" s="16">
        <v>50847</v>
      </c>
      <c r="K21" s="17"/>
      <c r="L21" s="17"/>
      <c r="M21" s="11">
        <f t="shared" si="0"/>
        <v>215794.66799999998</v>
      </c>
      <c r="N21" s="14">
        <v>40532</v>
      </c>
    </row>
    <row r="22" spans="1:14" x14ac:dyDescent="0.25">
      <c r="A22" s="4">
        <v>20</v>
      </c>
      <c r="B22" s="13" t="s">
        <v>48</v>
      </c>
      <c r="C22" s="13" t="s">
        <v>49</v>
      </c>
      <c r="D22" s="13" t="s">
        <v>50</v>
      </c>
      <c r="E22" s="17"/>
      <c r="F22" s="17"/>
      <c r="G22" s="13" t="s">
        <v>10</v>
      </c>
      <c r="H22" s="13" t="s">
        <v>76</v>
      </c>
      <c r="I22" s="15">
        <v>1.4690000000000001</v>
      </c>
      <c r="J22" s="16">
        <v>53016.2</v>
      </c>
      <c r="K22" s="17"/>
      <c r="L22" s="17"/>
      <c r="M22" s="11">
        <f t="shared" si="0"/>
        <v>77880.7978</v>
      </c>
      <c r="N22" s="14">
        <v>40393</v>
      </c>
    </row>
    <row r="23" spans="1:14" x14ac:dyDescent="0.25">
      <c r="A23" s="4">
        <v>21</v>
      </c>
      <c r="B23" s="13" t="s">
        <v>51</v>
      </c>
      <c r="C23" s="13" t="s">
        <v>39</v>
      </c>
      <c r="D23" s="13" t="s">
        <v>53</v>
      </c>
      <c r="E23" s="17"/>
      <c r="F23" s="17"/>
      <c r="G23" s="13" t="s">
        <v>10</v>
      </c>
      <c r="H23" s="13" t="s">
        <v>76</v>
      </c>
      <c r="I23" s="15">
        <v>0.10299999999999999</v>
      </c>
      <c r="J23" s="16">
        <v>65325.05</v>
      </c>
      <c r="K23" s="17"/>
      <c r="L23" s="17"/>
      <c r="M23" s="11">
        <f t="shared" si="0"/>
        <v>6728.4801500000003</v>
      </c>
      <c r="N23" s="14">
        <v>41596</v>
      </c>
    </row>
    <row r="24" spans="1:14" x14ac:dyDescent="0.25">
      <c r="A24" s="4">
        <v>22</v>
      </c>
      <c r="B24" s="13" t="s">
        <v>51</v>
      </c>
      <c r="C24" s="13" t="s">
        <v>52</v>
      </c>
      <c r="D24" s="13" t="s">
        <v>53</v>
      </c>
      <c r="E24" s="17"/>
      <c r="F24" s="17"/>
      <c r="G24" s="13" t="s">
        <v>10</v>
      </c>
      <c r="H24" s="13" t="s">
        <v>76</v>
      </c>
      <c r="I24" s="15">
        <v>0.14499999999999999</v>
      </c>
      <c r="J24" s="16">
        <v>65325.05</v>
      </c>
      <c r="K24" s="17"/>
      <c r="L24" s="17"/>
      <c r="M24" s="11">
        <f t="shared" si="0"/>
        <v>9472.1322500000006</v>
      </c>
      <c r="N24" s="14">
        <v>41596</v>
      </c>
    </row>
    <row r="25" spans="1:14" x14ac:dyDescent="0.25">
      <c r="A25" s="4">
        <v>23</v>
      </c>
      <c r="B25" s="13" t="s">
        <v>54</v>
      </c>
      <c r="C25" s="13" t="s">
        <v>55</v>
      </c>
      <c r="D25" s="13" t="s">
        <v>56</v>
      </c>
      <c r="E25" s="17"/>
      <c r="F25" s="17"/>
      <c r="G25" s="13" t="s">
        <v>10</v>
      </c>
      <c r="H25" s="13" t="s">
        <v>76</v>
      </c>
      <c r="I25" s="15">
        <v>8.4239999999999995</v>
      </c>
      <c r="J25" s="16">
        <v>47457.63</v>
      </c>
      <c r="K25" s="17"/>
      <c r="L25" s="17"/>
      <c r="M25" s="11">
        <f t="shared" si="0"/>
        <v>399783.07511999994</v>
      </c>
      <c r="N25" s="14">
        <v>40505</v>
      </c>
    </row>
    <row r="26" spans="1:14" x14ac:dyDescent="0.25">
      <c r="A26" s="4">
        <v>24</v>
      </c>
      <c r="B26" s="13" t="s">
        <v>57</v>
      </c>
      <c r="C26" s="13" t="s">
        <v>34</v>
      </c>
      <c r="D26" s="13" t="s">
        <v>58</v>
      </c>
      <c r="E26" s="17"/>
      <c r="F26" s="17"/>
      <c r="G26" s="13" t="s">
        <v>10</v>
      </c>
      <c r="H26" s="13" t="s">
        <v>76</v>
      </c>
      <c r="I26" s="15">
        <v>15.055999999999999</v>
      </c>
      <c r="J26" s="16">
        <v>67711.86</v>
      </c>
      <c r="K26" s="17"/>
      <c r="L26" s="17"/>
      <c r="M26" s="11">
        <f t="shared" si="0"/>
        <v>1019469.7641599999</v>
      </c>
      <c r="N26" s="14">
        <v>41134</v>
      </c>
    </row>
    <row r="27" spans="1:14" x14ac:dyDescent="0.25">
      <c r="A27" s="4">
        <v>25</v>
      </c>
      <c r="B27" s="13" t="s">
        <v>57</v>
      </c>
      <c r="C27" s="13" t="s">
        <v>34</v>
      </c>
      <c r="D27" s="13" t="s">
        <v>58</v>
      </c>
      <c r="E27" s="17"/>
      <c r="F27" s="17"/>
      <c r="G27" s="13" t="s">
        <v>10</v>
      </c>
      <c r="H27" s="13" t="s">
        <v>76</v>
      </c>
      <c r="I27" s="15">
        <v>2.2400000000000002</v>
      </c>
      <c r="J27" s="16">
        <v>67711.86</v>
      </c>
      <c r="K27" s="17"/>
      <c r="L27" s="17"/>
      <c r="M27" s="11">
        <f t="shared" si="0"/>
        <v>151674.56640000001</v>
      </c>
      <c r="N27" s="14">
        <v>41134</v>
      </c>
    </row>
    <row r="28" spans="1:14" x14ac:dyDescent="0.25">
      <c r="A28" s="4">
        <v>26</v>
      </c>
      <c r="B28" s="13" t="s">
        <v>59</v>
      </c>
      <c r="C28" s="13" t="s">
        <v>60</v>
      </c>
      <c r="D28" s="13" t="s">
        <v>61</v>
      </c>
      <c r="E28" s="17"/>
      <c r="F28" s="17"/>
      <c r="G28" s="13" t="s">
        <v>10</v>
      </c>
      <c r="H28" s="13" t="s">
        <v>76</v>
      </c>
      <c r="I28" s="15">
        <v>0.53</v>
      </c>
      <c r="J28" s="16">
        <v>21693.185999999998</v>
      </c>
      <c r="K28" s="17"/>
      <c r="L28" s="17"/>
      <c r="M28" s="11">
        <f t="shared" si="0"/>
        <v>11497.388579999999</v>
      </c>
      <c r="N28" s="14">
        <v>40393</v>
      </c>
    </row>
    <row r="29" spans="1:14" x14ac:dyDescent="0.25">
      <c r="A29" s="4">
        <v>27</v>
      </c>
      <c r="B29" s="13" t="s">
        <v>59</v>
      </c>
      <c r="C29" s="13" t="s">
        <v>60</v>
      </c>
      <c r="D29" s="13" t="s">
        <v>61</v>
      </c>
      <c r="E29" s="17"/>
      <c r="F29" s="17"/>
      <c r="G29" s="13" t="s">
        <v>10</v>
      </c>
      <c r="H29" s="13" t="s">
        <v>76</v>
      </c>
      <c r="I29" s="15">
        <v>1.5960000000000001</v>
      </c>
      <c r="J29" s="16">
        <v>21693.185999999998</v>
      </c>
      <c r="K29" s="17"/>
      <c r="L29" s="17"/>
      <c r="M29" s="11">
        <f t="shared" si="0"/>
        <v>34622.324855999999</v>
      </c>
      <c r="N29" s="14">
        <v>40393</v>
      </c>
    </row>
    <row r="30" spans="1:14" x14ac:dyDescent="0.25">
      <c r="A30" s="4">
        <v>28</v>
      </c>
      <c r="B30" s="13" t="s">
        <v>62</v>
      </c>
      <c r="C30" s="13" t="s">
        <v>19</v>
      </c>
      <c r="D30" s="13" t="s">
        <v>64</v>
      </c>
      <c r="E30" s="17"/>
      <c r="F30" s="17"/>
      <c r="G30" s="13" t="s">
        <v>10</v>
      </c>
      <c r="H30" s="13" t="s">
        <v>76</v>
      </c>
      <c r="I30" s="15">
        <v>3.895</v>
      </c>
      <c r="J30" s="16">
        <v>17301.762000000002</v>
      </c>
      <c r="K30" s="17"/>
      <c r="L30" s="17"/>
      <c r="M30" s="11">
        <f t="shared" si="0"/>
        <v>67390.362990000009</v>
      </c>
      <c r="N30" s="14">
        <v>40567</v>
      </c>
    </row>
    <row r="31" spans="1:14" x14ac:dyDescent="0.25">
      <c r="A31" s="4">
        <v>29</v>
      </c>
      <c r="B31" s="13" t="s">
        <v>63</v>
      </c>
      <c r="C31" s="13" t="s">
        <v>18</v>
      </c>
      <c r="D31" s="13" t="s">
        <v>65</v>
      </c>
      <c r="E31" s="17"/>
      <c r="F31" s="17"/>
      <c r="G31" s="13" t="s">
        <v>10</v>
      </c>
      <c r="H31" s="13" t="s">
        <v>76</v>
      </c>
      <c r="I31" s="15">
        <v>0.57299999999999995</v>
      </c>
      <c r="J31" s="16">
        <v>36045.72</v>
      </c>
      <c r="K31" s="17"/>
      <c r="L31" s="17"/>
      <c r="M31" s="11">
        <f t="shared" si="0"/>
        <v>20654.197560000001</v>
      </c>
      <c r="N31" s="14">
        <v>40567</v>
      </c>
    </row>
    <row r="32" spans="1:14" x14ac:dyDescent="0.25">
      <c r="A32" s="4">
        <v>30</v>
      </c>
      <c r="B32" s="13" t="s">
        <v>63</v>
      </c>
      <c r="C32" s="13" t="s">
        <v>26</v>
      </c>
      <c r="D32" s="13" t="s">
        <v>65</v>
      </c>
      <c r="E32" s="17"/>
      <c r="F32" s="17"/>
      <c r="G32" s="13" t="s">
        <v>10</v>
      </c>
      <c r="H32" s="13" t="s">
        <v>76</v>
      </c>
      <c r="I32" s="15">
        <v>0.26900000000000002</v>
      </c>
      <c r="J32" s="16">
        <v>36045.72</v>
      </c>
      <c r="K32" s="17"/>
      <c r="L32" s="17"/>
      <c r="M32" s="11">
        <f t="shared" si="0"/>
        <v>9696.2986800000017</v>
      </c>
      <c r="N32" s="14">
        <v>40589</v>
      </c>
    </row>
    <row r="33" spans="1:14" x14ac:dyDescent="0.25">
      <c r="A33" s="4">
        <v>31</v>
      </c>
      <c r="B33" s="13" t="s">
        <v>66</v>
      </c>
      <c r="C33" s="13" t="s">
        <v>18</v>
      </c>
      <c r="D33" s="13" t="s">
        <v>68</v>
      </c>
      <c r="E33" s="17"/>
      <c r="F33" s="17"/>
      <c r="G33" s="13" t="s">
        <v>10</v>
      </c>
      <c r="H33" s="13" t="s">
        <v>76</v>
      </c>
      <c r="I33" s="15">
        <v>0.57799999999999996</v>
      </c>
      <c r="J33" s="16">
        <v>50338.992000000006</v>
      </c>
      <c r="K33" s="17"/>
      <c r="L33" s="17"/>
      <c r="M33" s="11">
        <f t="shared" si="0"/>
        <v>29095.937376000002</v>
      </c>
      <c r="N33" s="14">
        <v>40841</v>
      </c>
    </row>
    <row r="34" spans="1:14" x14ac:dyDescent="0.25">
      <c r="A34" s="4">
        <v>32</v>
      </c>
      <c r="B34" s="13" t="s">
        <v>66</v>
      </c>
      <c r="C34" s="13" t="s">
        <v>18</v>
      </c>
      <c r="D34" s="13" t="s">
        <v>68</v>
      </c>
      <c r="E34" s="17"/>
      <c r="F34" s="17"/>
      <c r="G34" s="13" t="s">
        <v>10</v>
      </c>
      <c r="H34" s="13" t="s">
        <v>76</v>
      </c>
      <c r="I34" s="15">
        <v>6.3E-2</v>
      </c>
      <c r="J34" s="16">
        <v>50338.992000000006</v>
      </c>
      <c r="K34" s="17"/>
      <c r="L34" s="17"/>
      <c r="M34" s="11">
        <f t="shared" si="0"/>
        <v>3171.3564960000003</v>
      </c>
      <c r="N34" s="14">
        <v>40841</v>
      </c>
    </row>
    <row r="35" spans="1:14" x14ac:dyDescent="0.25">
      <c r="A35" s="4">
        <v>33</v>
      </c>
      <c r="B35" s="13" t="s">
        <v>66</v>
      </c>
      <c r="C35" s="13" t="s">
        <v>26</v>
      </c>
      <c r="D35" s="13" t="s">
        <v>68</v>
      </c>
      <c r="E35" s="17"/>
      <c r="F35" s="17"/>
      <c r="G35" s="13" t="s">
        <v>10</v>
      </c>
      <c r="H35" s="13" t="s">
        <v>76</v>
      </c>
      <c r="I35" s="15">
        <v>0.02</v>
      </c>
      <c r="J35" s="16">
        <v>50339.1</v>
      </c>
      <c r="K35" s="17"/>
      <c r="L35" s="17"/>
      <c r="M35" s="11">
        <f t="shared" si="0"/>
        <v>1006.782</v>
      </c>
      <c r="N35" s="14">
        <v>40865</v>
      </c>
    </row>
    <row r="36" spans="1:14" x14ac:dyDescent="0.25">
      <c r="A36" s="4">
        <v>34</v>
      </c>
      <c r="B36" s="13" t="s">
        <v>66</v>
      </c>
      <c r="C36" s="13" t="s">
        <v>67</v>
      </c>
      <c r="D36" s="13" t="s">
        <v>68</v>
      </c>
      <c r="E36" s="17"/>
      <c r="F36" s="17"/>
      <c r="G36" s="13" t="s">
        <v>10</v>
      </c>
      <c r="H36" s="13" t="s">
        <v>76</v>
      </c>
      <c r="I36" s="15">
        <v>4.032</v>
      </c>
      <c r="J36" s="16">
        <v>50338.985999999997</v>
      </c>
      <c r="K36" s="17"/>
      <c r="L36" s="17"/>
      <c r="M36" s="11">
        <f t="shared" si="0"/>
        <v>202966.79155199998</v>
      </c>
      <c r="N36" s="14">
        <v>40865</v>
      </c>
    </row>
    <row r="37" spans="1:14" x14ac:dyDescent="0.25">
      <c r="A37" s="4">
        <v>35</v>
      </c>
      <c r="B37" s="13" t="s">
        <v>69</v>
      </c>
      <c r="C37" s="13" t="s">
        <v>20</v>
      </c>
      <c r="D37" s="13" t="s">
        <v>70</v>
      </c>
      <c r="E37" s="17"/>
      <c r="F37" s="17"/>
      <c r="G37" s="13" t="s">
        <v>10</v>
      </c>
      <c r="H37" s="13" t="s">
        <v>76</v>
      </c>
      <c r="I37" s="15">
        <v>9.0999999999999998E-2</v>
      </c>
      <c r="J37" s="16">
        <v>32851.524000000005</v>
      </c>
      <c r="K37" s="17"/>
      <c r="L37" s="17"/>
      <c r="M37" s="11">
        <f t="shared" si="0"/>
        <v>2989.4886840000004</v>
      </c>
      <c r="N37" s="14">
        <v>41110</v>
      </c>
    </row>
    <row r="38" spans="1:14" x14ac:dyDescent="0.25">
      <c r="A38" s="4">
        <v>36</v>
      </c>
      <c r="B38" s="13" t="s">
        <v>69</v>
      </c>
      <c r="C38" s="13" t="s">
        <v>20</v>
      </c>
      <c r="D38" s="13" t="s">
        <v>70</v>
      </c>
      <c r="E38" s="17"/>
      <c r="F38" s="17"/>
      <c r="G38" s="13" t="s">
        <v>10</v>
      </c>
      <c r="H38" s="13" t="s">
        <v>76</v>
      </c>
      <c r="I38" s="15">
        <v>3.8540000000000001</v>
      </c>
      <c r="J38" s="16">
        <v>32851.524000000005</v>
      </c>
      <c r="K38" s="17"/>
      <c r="L38" s="17"/>
      <c r="M38" s="11">
        <f t="shared" si="0"/>
        <v>126609.77349600002</v>
      </c>
      <c r="N38" s="14">
        <v>41110</v>
      </c>
    </row>
    <row r="39" spans="1:14" x14ac:dyDescent="0.25">
      <c r="A39" s="4">
        <v>37</v>
      </c>
      <c r="B39" s="13" t="s">
        <v>71</v>
      </c>
      <c r="C39" s="13" t="s">
        <v>72</v>
      </c>
      <c r="D39" s="13" t="s">
        <v>75</v>
      </c>
      <c r="E39" s="17"/>
      <c r="F39" s="17"/>
      <c r="G39" s="13" t="s">
        <v>10</v>
      </c>
      <c r="H39" s="13" t="s">
        <v>76</v>
      </c>
      <c r="I39" s="15">
        <v>3.3319999999999999</v>
      </c>
      <c r="J39" s="9">
        <v>34983.047999999995</v>
      </c>
      <c r="K39" s="17"/>
      <c r="L39" s="17"/>
      <c r="M39" s="11">
        <f t="shared" si="0"/>
        <v>116563.51593599998</v>
      </c>
      <c r="N39" s="14">
        <v>41515</v>
      </c>
    </row>
    <row r="40" spans="1:14" x14ac:dyDescent="0.25">
      <c r="A40" s="4">
        <v>38</v>
      </c>
      <c r="B40" s="13" t="s">
        <v>71</v>
      </c>
      <c r="C40" s="13" t="s">
        <v>73</v>
      </c>
      <c r="D40" s="13" t="s">
        <v>75</v>
      </c>
      <c r="E40" s="17"/>
      <c r="F40" s="17"/>
      <c r="G40" s="13" t="s">
        <v>10</v>
      </c>
      <c r="H40" s="13" t="s">
        <v>76</v>
      </c>
      <c r="I40" s="15">
        <v>10.693</v>
      </c>
      <c r="J40" s="9">
        <v>34983.047999999995</v>
      </c>
      <c r="K40" s="17"/>
      <c r="L40" s="17"/>
      <c r="M40" s="11">
        <f t="shared" si="0"/>
        <v>374073.73226399993</v>
      </c>
      <c r="N40" s="14">
        <v>41520</v>
      </c>
    </row>
    <row r="41" spans="1:14" x14ac:dyDescent="0.25">
      <c r="A41" s="4">
        <v>39</v>
      </c>
      <c r="B41" s="13" t="s">
        <v>71</v>
      </c>
      <c r="C41" s="13" t="s">
        <v>74</v>
      </c>
      <c r="D41" s="13" t="s">
        <v>75</v>
      </c>
      <c r="E41" s="17"/>
      <c r="F41" s="17"/>
      <c r="G41" s="13" t="s">
        <v>10</v>
      </c>
      <c r="H41" s="13" t="s">
        <v>76</v>
      </c>
      <c r="I41" s="15">
        <v>16.593</v>
      </c>
      <c r="J41" s="9">
        <v>34983.047999999995</v>
      </c>
      <c r="K41" s="17"/>
      <c r="L41" s="17"/>
      <c r="M41" s="11">
        <f t="shared" si="0"/>
        <v>580473.71546399989</v>
      </c>
      <c r="N41" s="14">
        <v>41527</v>
      </c>
    </row>
    <row r="42" spans="1:14" x14ac:dyDescent="0.25">
      <c r="M42" s="3">
        <f>SUM(M3:M41)</f>
        <v>6782839.799474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2024-08-21T11:03:46Z</dcterms:modified>
</cp:coreProperties>
</file>