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4 УСМТР\Приложение к объявлению о запросе цен лот 74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3" i="1" l="1"/>
  <c r="M28" i="1" s="1"/>
  <c r="P3" i="1" s="1"/>
  <c r="S3" i="1" l="1"/>
  <c r="T3" i="1" s="1"/>
</calcChain>
</file>

<file path=xl/sharedStrings.xml><?xml version="1.0" encoding="utf-8"?>
<sst xmlns="http://schemas.openxmlformats.org/spreadsheetml/2006/main" count="145" uniqueCount="67">
  <si>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</si>
  <si>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</si>
  <si>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</si>
  <si>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</si>
  <si>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</si>
  <si>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</si>
  <si>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</si>
  <si>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</si>
  <si>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</si>
  <si>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</si>
  <si>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</si>
  <si>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</si>
  <si>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</si>
  <si>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</si>
  <si>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</si>
  <si>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</si>
  <si>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</si>
  <si>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</si>
  <si>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</si>
  <si>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</si>
  <si>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</si>
  <si>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TNZ0900002</t>
  </si>
  <si>
    <t>TNZ1200002</t>
  </si>
  <si>
    <t>Лот74.24  УСМТР (НЕДЕЛИМЫЙ )</t>
  </si>
  <si>
    <t>1043512</t>
  </si>
  <si>
    <t>TNZ1200001</t>
  </si>
  <si>
    <t>Труба б/ш Б-108Х8 ст15Х5М</t>
  </si>
  <si>
    <t>1129131</t>
  </si>
  <si>
    <t>TNZ1300002</t>
  </si>
  <si>
    <t>1129134</t>
  </si>
  <si>
    <t>TNZ0900003</t>
  </si>
  <si>
    <t>Труба б/ш г/д 325Х12 ст15Х5М</t>
  </si>
  <si>
    <t>Труба б/ш г/д 325Х16 ст15Х5М</t>
  </si>
  <si>
    <t>1133790</t>
  </si>
  <si>
    <t>Труба б/ш г/д 377Х16 ст15Х5М</t>
  </si>
  <si>
    <t>1139103</t>
  </si>
  <si>
    <t>TNZ1300001</t>
  </si>
  <si>
    <t>Труба б/ш Б-159Х10 ст15Х5М</t>
  </si>
  <si>
    <t>1160859</t>
  </si>
  <si>
    <t>Труба б/ш г/д 426Х12 ст15Х5М</t>
  </si>
  <si>
    <t>1161016</t>
  </si>
  <si>
    <t>TNZ1000001</t>
  </si>
  <si>
    <t>Труба б/ш Б-325Х10 ст15Х5МУ</t>
  </si>
  <si>
    <t>1186720</t>
  </si>
  <si>
    <t>Труба б/ш Б-219Х8 ст15Х5М</t>
  </si>
  <si>
    <t>1260086</t>
  </si>
  <si>
    <t>TNZ1000002</t>
  </si>
  <si>
    <t>TNZ1000003</t>
  </si>
  <si>
    <t>Труба б/ш Б-273х10 ст15Х5М</t>
  </si>
  <si>
    <t>1284603</t>
  </si>
  <si>
    <t>TNZ2200002</t>
  </si>
  <si>
    <t>Труба б/ш Б-159Х6 ст15Х5М</t>
  </si>
  <si>
    <t>1318386</t>
  </si>
  <si>
    <t>1318387</t>
  </si>
  <si>
    <t>TNZ1100001</t>
  </si>
  <si>
    <t>Труба б/ш г/д 377Х12 ст15Х5М</t>
  </si>
  <si>
    <t>Труба б/ш г/д 426Х14 ст15Х5М</t>
  </si>
  <si>
    <t>1330568</t>
  </si>
  <si>
    <t>TNZ1100002</t>
  </si>
  <si>
    <t>Труба б/ш Б-32Х8 ст20</t>
  </si>
  <si>
    <t>1438107</t>
  </si>
  <si>
    <t>TNZ1900002</t>
  </si>
  <si>
    <t>Труба б/ш Б-325Х12 ст15Х5М</t>
  </si>
  <si>
    <t>1442046</t>
  </si>
  <si>
    <t>Труба б/ш 426Х14 сталь P5</t>
  </si>
  <si>
    <t>1470727</t>
  </si>
  <si>
    <t>Труба б/ш 32х4,5 сталь 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</si>
</sst>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workbookViewId="0">
      <selection activeCell="P3" sqref="P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6" max="16" width="15.42578125" customWidth="1"/>
    <col min="17" max="17" width="6.85546875" hidden="1" customWidth="1"/>
    <col min="18" max="18" width="10.28515625" hidden="1" customWidth="1"/>
    <col min="19" max="19" width="9.7109375" hidden="1" customWidth="1"/>
    <col min="20" max="20" width="10.7109375" hidden="1" customWidth="1"/>
    <col min="21" max="21" width="9.85546875" hidden="1" customWidth="1"/>
  </cols>
  <sheetData>
    <row r="1" spans="1:21" x14ac:dyDescent="0.25">
      <c r="B1" t="s">
        <v>23</v>
      </c>
      <c r="M1" s="1"/>
    </row>
    <row r="2" spans="1:21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Q2" t="s">
        <v>13</v>
      </c>
      <c r="R2" t="s">
        <v>12</v>
      </c>
      <c r="U2" t="s">
        <v>14</v>
      </c>
    </row>
    <row r="3" spans="1:21" s="5" customFormat="1" x14ac:dyDescent="0.25">
      <c r="A3" s="4">
        <v>1</v>
      </c>
      <c r="B3" s="15" t="s">
        <v>24</v>
      </c>
      <c r="C3" s="15" t="s">
        <v>25</v>
      </c>
      <c r="D3" s="15" t="s">
        <v>26</v>
      </c>
      <c r="E3" s="4"/>
      <c r="F3" s="4"/>
      <c r="G3" s="15" t="s">
        <v>10</v>
      </c>
      <c r="H3" s="15" t="s">
        <v>20</v>
      </c>
      <c r="I3" s="17">
        <v>1.7999999999999999E-2</v>
      </c>
      <c r="J3" s="18">
        <v>238000</v>
      </c>
      <c r="K3" s="13"/>
      <c r="L3" s="13"/>
      <c r="M3" s="13">
        <f>I3*J3</f>
        <v>4284</v>
      </c>
      <c r="N3" s="16">
        <v>41074</v>
      </c>
      <c r="O3" s="11" t="s">
        <v>15</v>
      </c>
      <c r="P3" s="5">
        <f>M28*1.2</f>
        <v>4100403.9192551994</v>
      </c>
      <c r="Q3" s="9">
        <v>4</v>
      </c>
      <c r="R3" s="8">
        <v>145803.9</v>
      </c>
      <c r="S3" s="5">
        <f>R3*40/(100)</f>
        <v>58321.56</v>
      </c>
      <c r="T3" s="10">
        <f>R3-S3</f>
        <v>87482.34</v>
      </c>
      <c r="U3" s="3">
        <v>27847.1</v>
      </c>
    </row>
    <row r="4" spans="1:21" x14ac:dyDescent="0.25">
      <c r="A4" s="19">
        <v>2</v>
      </c>
      <c r="B4" s="15" t="s">
        <v>27</v>
      </c>
      <c r="C4" s="15" t="s">
        <v>28</v>
      </c>
      <c r="D4" s="15" t="s">
        <v>31</v>
      </c>
      <c r="E4" s="20"/>
      <c r="F4" s="20"/>
      <c r="G4" s="15" t="s">
        <v>10</v>
      </c>
      <c r="H4" s="15" t="s">
        <v>20</v>
      </c>
      <c r="I4" s="17">
        <v>0.44400000000000001</v>
      </c>
      <c r="J4" s="18">
        <v>144688.81599999999</v>
      </c>
      <c r="K4" s="20"/>
      <c r="L4" s="20"/>
      <c r="M4" s="13">
        <f t="shared" ref="M4:M27" si="0">I4*J4</f>
        <v>64241.834303999996</v>
      </c>
      <c r="N4" s="16">
        <v>41298</v>
      </c>
    </row>
    <row r="5" spans="1:21" x14ac:dyDescent="0.25">
      <c r="A5" s="4">
        <v>3</v>
      </c>
      <c r="B5" s="15" t="s">
        <v>27</v>
      </c>
      <c r="C5" s="15" t="s">
        <v>28</v>
      </c>
      <c r="D5" s="15" t="s">
        <v>31</v>
      </c>
      <c r="E5" s="20"/>
      <c r="F5" s="20"/>
      <c r="G5" s="15" t="s">
        <v>10</v>
      </c>
      <c r="H5" s="15" t="s">
        <v>20</v>
      </c>
      <c r="I5" s="17">
        <v>0.55800000000000005</v>
      </c>
      <c r="J5" s="18">
        <v>144688.81599999999</v>
      </c>
      <c r="K5" s="20"/>
      <c r="L5" s="20"/>
      <c r="M5" s="13">
        <f t="shared" si="0"/>
        <v>80736.359328000006</v>
      </c>
      <c r="N5" s="16">
        <v>41298</v>
      </c>
    </row>
    <row r="6" spans="1:21" x14ac:dyDescent="0.25">
      <c r="A6" s="19">
        <v>4</v>
      </c>
      <c r="B6" s="15" t="s">
        <v>29</v>
      </c>
      <c r="C6" s="15" t="s">
        <v>30</v>
      </c>
      <c r="D6" s="15" t="s">
        <v>32</v>
      </c>
      <c r="E6" s="20"/>
      <c r="F6" s="20"/>
      <c r="G6" s="15" t="s">
        <v>10</v>
      </c>
      <c r="H6" s="15" t="s">
        <v>20</v>
      </c>
      <c r="I6" s="17">
        <v>1.59</v>
      </c>
      <c r="J6" s="18">
        <v>173559.32</v>
      </c>
      <c r="K6" s="20"/>
      <c r="L6" s="20"/>
      <c r="M6" s="13">
        <f t="shared" si="0"/>
        <v>275959.31880000001</v>
      </c>
      <c r="N6" s="16">
        <v>40176</v>
      </c>
    </row>
    <row r="7" spans="1:21" x14ac:dyDescent="0.25">
      <c r="A7" s="19">
        <v>5</v>
      </c>
      <c r="B7" s="15" t="s">
        <v>33</v>
      </c>
      <c r="C7" s="15" t="s">
        <v>21</v>
      </c>
      <c r="D7" s="15" t="s">
        <v>34</v>
      </c>
      <c r="E7" s="20"/>
      <c r="F7" s="20"/>
      <c r="G7" s="15" t="s">
        <v>10</v>
      </c>
      <c r="H7" s="15" t="s">
        <v>20</v>
      </c>
      <c r="I7" s="17">
        <v>1.7050000000000001</v>
      </c>
      <c r="J7" s="18">
        <v>174644.06399999998</v>
      </c>
      <c r="K7" s="20"/>
      <c r="L7" s="20"/>
      <c r="M7" s="13">
        <f t="shared" si="0"/>
        <v>297768.12912</v>
      </c>
      <c r="N7" s="16">
        <v>40176</v>
      </c>
    </row>
    <row r="8" spans="1:21" x14ac:dyDescent="0.25">
      <c r="A8" s="4">
        <v>6</v>
      </c>
      <c r="B8" s="15" t="s">
        <v>35</v>
      </c>
      <c r="C8" s="15" t="s">
        <v>36</v>
      </c>
      <c r="D8" s="15" t="s">
        <v>37</v>
      </c>
      <c r="E8" s="20"/>
      <c r="F8" s="20"/>
      <c r="G8" s="15" t="s">
        <v>10</v>
      </c>
      <c r="H8" s="15" t="s">
        <v>20</v>
      </c>
      <c r="I8" s="17">
        <v>9.9000000000000005E-2</v>
      </c>
      <c r="J8" s="18">
        <v>256440.61</v>
      </c>
      <c r="K8" s="20"/>
      <c r="L8" s="20"/>
      <c r="M8" s="13">
        <f t="shared" si="0"/>
        <v>25387.62039</v>
      </c>
      <c r="N8" s="16">
        <v>41557</v>
      </c>
    </row>
    <row r="9" spans="1:21" x14ac:dyDescent="0.25">
      <c r="A9" s="19">
        <v>7</v>
      </c>
      <c r="B9" s="15" t="s">
        <v>38</v>
      </c>
      <c r="C9" s="15" t="s">
        <v>28</v>
      </c>
      <c r="D9" s="15" t="s">
        <v>39</v>
      </c>
      <c r="E9" s="20"/>
      <c r="F9" s="20"/>
      <c r="G9" s="15" t="s">
        <v>10</v>
      </c>
      <c r="H9" s="15" t="s">
        <v>20</v>
      </c>
      <c r="I9" s="17">
        <v>0.86299999999999999</v>
      </c>
      <c r="J9" s="18">
        <v>174885.76000000001</v>
      </c>
      <c r="K9" s="20"/>
      <c r="L9" s="20"/>
      <c r="M9" s="13">
        <f t="shared" si="0"/>
        <v>150926.41088000001</v>
      </c>
      <c r="N9" s="16">
        <v>41298</v>
      </c>
    </row>
    <row r="10" spans="1:21" x14ac:dyDescent="0.25">
      <c r="A10" s="4">
        <v>8</v>
      </c>
      <c r="B10" s="15" t="s">
        <v>38</v>
      </c>
      <c r="C10" s="15" t="s">
        <v>28</v>
      </c>
      <c r="D10" s="15" t="s">
        <v>39</v>
      </c>
      <c r="E10" s="20"/>
      <c r="F10" s="20"/>
      <c r="G10" s="15" t="s">
        <v>10</v>
      </c>
      <c r="H10" s="15" t="s">
        <v>20</v>
      </c>
      <c r="I10" s="17">
        <v>0.3</v>
      </c>
      <c r="J10" s="18">
        <v>174885.76000000001</v>
      </c>
      <c r="K10" s="20"/>
      <c r="L10" s="20"/>
      <c r="M10" s="13">
        <f t="shared" si="0"/>
        <v>52465.728000000003</v>
      </c>
      <c r="N10" s="16">
        <v>41298</v>
      </c>
    </row>
    <row r="11" spans="1:21" x14ac:dyDescent="0.25">
      <c r="A11" s="19">
        <v>9</v>
      </c>
      <c r="B11" s="15" t="s">
        <v>40</v>
      </c>
      <c r="C11" s="15" t="s">
        <v>21</v>
      </c>
      <c r="D11" s="15" t="s">
        <v>42</v>
      </c>
      <c r="E11" s="20"/>
      <c r="F11" s="20"/>
      <c r="G11" s="15" t="s">
        <v>10</v>
      </c>
      <c r="H11" s="15" t="s">
        <v>20</v>
      </c>
      <c r="I11" s="17">
        <v>2.38</v>
      </c>
      <c r="J11" s="18">
        <v>173559.32</v>
      </c>
      <c r="K11" s="20"/>
      <c r="L11" s="20"/>
      <c r="M11" s="13">
        <f t="shared" si="0"/>
        <v>413071.18160000001</v>
      </c>
      <c r="N11" s="16">
        <v>40176</v>
      </c>
    </row>
    <row r="12" spans="1:21" x14ac:dyDescent="0.25">
      <c r="A12" s="19">
        <v>10</v>
      </c>
      <c r="B12" s="15" t="s">
        <v>40</v>
      </c>
      <c r="C12" s="15" t="s">
        <v>41</v>
      </c>
      <c r="D12" s="15" t="s">
        <v>42</v>
      </c>
      <c r="E12" s="20"/>
      <c r="F12" s="20"/>
      <c r="G12" s="15" t="s">
        <v>10</v>
      </c>
      <c r="H12" s="15" t="s">
        <v>20</v>
      </c>
      <c r="I12" s="17">
        <v>0.105</v>
      </c>
      <c r="J12" s="18">
        <v>173559.28</v>
      </c>
      <c r="K12" s="20"/>
      <c r="L12" s="20"/>
      <c r="M12" s="13">
        <f t="shared" si="0"/>
        <v>18223.724399999999</v>
      </c>
      <c r="N12" s="16">
        <v>40534</v>
      </c>
    </row>
    <row r="13" spans="1:21" x14ac:dyDescent="0.25">
      <c r="A13" s="4">
        <v>11</v>
      </c>
      <c r="B13" s="15" t="s">
        <v>43</v>
      </c>
      <c r="C13" s="15" t="s">
        <v>22</v>
      </c>
      <c r="D13" s="15" t="s">
        <v>44</v>
      </c>
      <c r="E13" s="20"/>
      <c r="F13" s="20"/>
      <c r="G13" s="15" t="s">
        <v>10</v>
      </c>
      <c r="H13" s="15" t="s">
        <v>20</v>
      </c>
      <c r="I13" s="17">
        <v>0.28699999999999998</v>
      </c>
      <c r="J13" s="18">
        <v>179200</v>
      </c>
      <c r="K13" s="20"/>
      <c r="L13" s="20"/>
      <c r="M13" s="13">
        <f t="shared" si="0"/>
        <v>51430.399999999994</v>
      </c>
      <c r="N13" s="16">
        <v>41136</v>
      </c>
    </row>
    <row r="14" spans="1:21" x14ac:dyDescent="0.25">
      <c r="A14" s="19">
        <v>12</v>
      </c>
      <c r="B14" s="15" t="s">
        <v>45</v>
      </c>
      <c r="C14" s="15" t="s">
        <v>46</v>
      </c>
      <c r="D14" s="15" t="s">
        <v>48</v>
      </c>
      <c r="E14" s="20"/>
      <c r="F14" s="20"/>
      <c r="G14" s="15" t="s">
        <v>10</v>
      </c>
      <c r="H14" s="15" t="s">
        <v>20</v>
      </c>
      <c r="I14" s="17">
        <v>0.27600000000000002</v>
      </c>
      <c r="J14" s="18">
        <v>162185.03999999998</v>
      </c>
      <c r="K14" s="20"/>
      <c r="L14" s="20"/>
      <c r="M14" s="13">
        <f t="shared" si="0"/>
        <v>44763.071039999995</v>
      </c>
      <c r="N14" s="16">
        <v>40535</v>
      </c>
    </row>
    <row r="15" spans="1:21" x14ac:dyDescent="0.25">
      <c r="A15" s="4">
        <v>13</v>
      </c>
      <c r="B15" s="15" t="s">
        <v>45</v>
      </c>
      <c r="C15" s="15" t="s">
        <v>46</v>
      </c>
      <c r="D15" s="15" t="s">
        <v>48</v>
      </c>
      <c r="E15" s="20"/>
      <c r="F15" s="20"/>
      <c r="G15" s="15" t="s">
        <v>10</v>
      </c>
      <c r="H15" s="15" t="s">
        <v>20</v>
      </c>
      <c r="I15" s="17">
        <v>4.7E-2</v>
      </c>
      <c r="J15" s="18">
        <v>162185.03999999998</v>
      </c>
      <c r="K15" s="20"/>
      <c r="L15" s="20"/>
      <c r="M15" s="13">
        <f t="shared" si="0"/>
        <v>7622.6968799999986</v>
      </c>
      <c r="N15" s="16">
        <v>40535</v>
      </c>
    </row>
    <row r="16" spans="1:21" x14ac:dyDescent="0.25">
      <c r="A16" s="19">
        <v>14</v>
      </c>
      <c r="B16" s="15" t="s">
        <v>45</v>
      </c>
      <c r="C16" s="15" t="s">
        <v>47</v>
      </c>
      <c r="D16" s="15" t="s">
        <v>48</v>
      </c>
      <c r="E16" s="20"/>
      <c r="F16" s="20"/>
      <c r="G16" s="15" t="s">
        <v>10</v>
      </c>
      <c r="H16" s="15" t="s">
        <v>20</v>
      </c>
      <c r="I16" s="17">
        <v>1.526</v>
      </c>
      <c r="J16" s="18">
        <v>162185.03999999998</v>
      </c>
      <c r="K16" s="20"/>
      <c r="L16" s="20"/>
      <c r="M16" s="13">
        <f t="shared" si="0"/>
        <v>247494.37103999997</v>
      </c>
      <c r="N16" s="16">
        <v>40388</v>
      </c>
    </row>
    <row r="17" spans="1:14" x14ac:dyDescent="0.25">
      <c r="A17" s="19">
        <v>15</v>
      </c>
      <c r="B17" s="15" t="s">
        <v>49</v>
      </c>
      <c r="C17" s="15" t="s">
        <v>50</v>
      </c>
      <c r="D17" s="15" t="s">
        <v>51</v>
      </c>
      <c r="E17" s="20"/>
      <c r="F17" s="20"/>
      <c r="G17" s="15" t="s">
        <v>10</v>
      </c>
      <c r="H17" s="15" t="s">
        <v>20</v>
      </c>
      <c r="I17" s="17">
        <v>0.23200000000000001</v>
      </c>
      <c r="J17" s="18">
        <v>256440.69</v>
      </c>
      <c r="K17" s="20"/>
      <c r="L17" s="20"/>
      <c r="M17" s="13">
        <f t="shared" si="0"/>
        <v>59494.240080000003</v>
      </c>
      <c r="N17" s="16">
        <v>41557</v>
      </c>
    </row>
    <row r="18" spans="1:14" x14ac:dyDescent="0.25">
      <c r="A18" s="4">
        <v>16</v>
      </c>
      <c r="B18" s="15" t="s">
        <v>52</v>
      </c>
      <c r="C18" s="15" t="s">
        <v>28</v>
      </c>
      <c r="D18" s="15" t="s">
        <v>55</v>
      </c>
      <c r="E18" s="20"/>
      <c r="F18" s="20"/>
      <c r="G18" s="15" t="s">
        <v>10</v>
      </c>
      <c r="H18" s="15" t="s">
        <v>20</v>
      </c>
      <c r="I18" s="17">
        <v>0.63700000000000001</v>
      </c>
      <c r="J18" s="18">
        <v>273259</v>
      </c>
      <c r="K18" s="20"/>
      <c r="L18" s="20"/>
      <c r="M18" s="13">
        <f t="shared" si="0"/>
        <v>174065.98300000001</v>
      </c>
      <c r="N18" s="16">
        <v>41298</v>
      </c>
    </row>
    <row r="19" spans="1:14" x14ac:dyDescent="0.25">
      <c r="A19" s="19">
        <v>17</v>
      </c>
      <c r="B19" s="15" t="s">
        <v>53</v>
      </c>
      <c r="C19" s="15" t="s">
        <v>54</v>
      </c>
      <c r="D19" s="15" t="s">
        <v>56</v>
      </c>
      <c r="E19" s="20"/>
      <c r="F19" s="20"/>
      <c r="G19" s="15" t="s">
        <v>10</v>
      </c>
      <c r="H19" s="15" t="s">
        <v>20</v>
      </c>
      <c r="I19" s="17">
        <v>0.53700000000000003</v>
      </c>
      <c r="J19" s="18">
        <v>169792</v>
      </c>
      <c r="K19" s="20"/>
      <c r="L19" s="20"/>
      <c r="M19" s="13">
        <f t="shared" si="0"/>
        <v>91178.304000000004</v>
      </c>
      <c r="N19" s="16">
        <v>40777</v>
      </c>
    </row>
    <row r="20" spans="1:14" x14ac:dyDescent="0.25">
      <c r="A20" s="4">
        <v>18</v>
      </c>
      <c r="B20" s="15" t="s">
        <v>53</v>
      </c>
      <c r="C20" s="15" t="s">
        <v>54</v>
      </c>
      <c r="D20" s="15" t="s">
        <v>56</v>
      </c>
      <c r="E20" s="20"/>
      <c r="F20" s="20"/>
      <c r="G20" s="15" t="s">
        <v>10</v>
      </c>
      <c r="H20" s="15" t="s">
        <v>20</v>
      </c>
      <c r="I20" s="17">
        <v>0.85399999999999998</v>
      </c>
      <c r="J20" s="18">
        <v>169792</v>
      </c>
      <c r="K20" s="20"/>
      <c r="L20" s="20"/>
      <c r="M20" s="13">
        <f t="shared" si="0"/>
        <v>145002.36799999999</v>
      </c>
      <c r="N20" s="16">
        <v>40777</v>
      </c>
    </row>
    <row r="21" spans="1:14" x14ac:dyDescent="0.25">
      <c r="A21" s="19">
        <v>19</v>
      </c>
      <c r="B21" s="15" t="s">
        <v>53</v>
      </c>
      <c r="C21" s="15" t="s">
        <v>28</v>
      </c>
      <c r="D21" s="15" t="s">
        <v>56</v>
      </c>
      <c r="E21" s="20"/>
      <c r="F21" s="20"/>
      <c r="G21" s="15" t="s">
        <v>10</v>
      </c>
      <c r="H21" s="15" t="s">
        <v>20</v>
      </c>
      <c r="I21" s="17">
        <v>1.6639999999999999</v>
      </c>
      <c r="J21" s="18">
        <v>174885.76000000001</v>
      </c>
      <c r="K21" s="20"/>
      <c r="L21" s="20"/>
      <c r="M21" s="13">
        <f t="shared" si="0"/>
        <v>291009.90464000002</v>
      </c>
      <c r="N21" s="16">
        <v>41298</v>
      </c>
    </row>
    <row r="22" spans="1:14" x14ac:dyDescent="0.25">
      <c r="A22" s="19">
        <v>20</v>
      </c>
      <c r="B22" s="15" t="s">
        <v>57</v>
      </c>
      <c r="C22" s="15" t="s">
        <v>58</v>
      </c>
      <c r="D22" s="15" t="s">
        <v>59</v>
      </c>
      <c r="E22" s="20"/>
      <c r="F22" s="20"/>
      <c r="G22" s="15" t="s">
        <v>10</v>
      </c>
      <c r="H22" s="15" t="s">
        <v>20</v>
      </c>
      <c r="I22" s="17">
        <v>0.14899999999999999</v>
      </c>
      <c r="J22" s="18">
        <v>63457.856000000007</v>
      </c>
      <c r="K22" s="20"/>
      <c r="L22" s="20"/>
      <c r="M22" s="13">
        <f t="shared" si="0"/>
        <v>9455.2205439999998</v>
      </c>
      <c r="N22" s="16">
        <v>40898</v>
      </c>
    </row>
    <row r="23" spans="1:14" x14ac:dyDescent="0.25">
      <c r="A23" s="4">
        <v>21</v>
      </c>
      <c r="B23" s="15" t="s">
        <v>60</v>
      </c>
      <c r="C23" s="15" t="s">
        <v>25</v>
      </c>
      <c r="D23" s="15" t="s">
        <v>62</v>
      </c>
      <c r="E23" s="20"/>
      <c r="F23" s="20"/>
      <c r="G23" s="15" t="s">
        <v>10</v>
      </c>
      <c r="H23" s="15" t="s">
        <v>20</v>
      </c>
      <c r="I23" s="17">
        <v>1.1000000000000001</v>
      </c>
      <c r="J23" s="18">
        <v>219840</v>
      </c>
      <c r="K23" s="20"/>
      <c r="L23" s="20"/>
      <c r="M23" s="13">
        <f t="shared" si="0"/>
        <v>241824.00000000003</v>
      </c>
      <c r="N23" s="16">
        <v>41080</v>
      </c>
    </row>
    <row r="24" spans="1:14" x14ac:dyDescent="0.25">
      <c r="A24" s="19">
        <v>22</v>
      </c>
      <c r="B24" s="15" t="s">
        <v>60</v>
      </c>
      <c r="C24" s="15" t="s">
        <v>61</v>
      </c>
      <c r="D24" s="15" t="s">
        <v>62</v>
      </c>
      <c r="E24" s="20"/>
      <c r="F24" s="20"/>
      <c r="G24" s="15" t="s">
        <v>10</v>
      </c>
      <c r="H24" s="15" t="s">
        <v>20</v>
      </c>
      <c r="I24" s="17">
        <v>0.9</v>
      </c>
      <c r="J24" s="9">
        <v>219840</v>
      </c>
      <c r="K24" s="20"/>
      <c r="L24" s="20"/>
      <c r="M24" s="13">
        <f t="shared" si="0"/>
        <v>197856</v>
      </c>
      <c r="N24" s="16">
        <v>41080</v>
      </c>
    </row>
    <row r="25" spans="1:14" x14ac:dyDescent="0.25">
      <c r="A25" s="4">
        <v>23</v>
      </c>
      <c r="B25" s="15" t="s">
        <v>63</v>
      </c>
      <c r="C25" s="15" t="s">
        <v>25</v>
      </c>
      <c r="D25" s="15" t="s">
        <v>64</v>
      </c>
      <c r="E25" s="20"/>
      <c r="F25" s="20"/>
      <c r="G25" s="15" t="s">
        <v>10</v>
      </c>
      <c r="H25" s="15" t="s">
        <v>20</v>
      </c>
      <c r="I25" s="17">
        <v>1.46</v>
      </c>
      <c r="J25" s="9">
        <v>219840</v>
      </c>
      <c r="K25" s="20"/>
      <c r="L25" s="20"/>
      <c r="M25" s="13">
        <f t="shared" si="0"/>
        <v>320966.39999999997</v>
      </c>
      <c r="N25" s="16">
        <v>40969</v>
      </c>
    </row>
    <row r="26" spans="1:14" x14ac:dyDescent="0.25">
      <c r="A26" s="19">
        <v>24</v>
      </c>
      <c r="B26" s="15" t="s">
        <v>65</v>
      </c>
      <c r="C26" s="15" t="s">
        <v>22</v>
      </c>
      <c r="D26" s="15" t="s">
        <v>66</v>
      </c>
      <c r="E26" s="20"/>
      <c r="F26" s="20"/>
      <c r="G26" s="15" t="s">
        <v>10</v>
      </c>
      <c r="H26" s="15" t="s">
        <v>20</v>
      </c>
      <c r="I26" s="17">
        <v>0.75900000000000001</v>
      </c>
      <c r="J26" s="9">
        <v>198400</v>
      </c>
      <c r="K26" s="20"/>
      <c r="L26" s="20"/>
      <c r="M26" s="13">
        <f t="shared" si="0"/>
        <v>150585.60000000001</v>
      </c>
      <c r="N26" s="16">
        <v>41081</v>
      </c>
    </row>
    <row r="27" spans="1:14" x14ac:dyDescent="0.25">
      <c r="A27" s="19">
        <v>25</v>
      </c>
      <c r="B27" s="15" t="s">
        <v>65</v>
      </c>
      <c r="C27" s="15" t="s">
        <v>22</v>
      </c>
      <c r="D27" s="15" t="s">
        <v>66</v>
      </c>
      <c r="E27" s="20"/>
      <c r="F27" s="20"/>
      <c r="G27" s="15" t="s">
        <v>10</v>
      </c>
      <c r="H27" s="15" t="s">
        <v>20</v>
      </c>
      <c r="I27" s="17">
        <v>6.0000000000000001E-3</v>
      </c>
      <c r="J27" s="9">
        <v>198400</v>
      </c>
      <c r="K27" s="20"/>
      <c r="L27" s="20"/>
      <c r="M27" s="13">
        <f t="shared" si="0"/>
        <v>1190.4000000000001</v>
      </c>
      <c r="N27" s="16">
        <v>41081</v>
      </c>
    </row>
    <row r="28" spans="1:14" x14ac:dyDescent="0.25">
      <c r="M28" s="3">
        <f>SUM(M3:M27)</f>
        <v>3417003.2660459997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2024-08-21T12:19:06Z</dcterms:modified>
</cp:coreProperties>
</file>