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4 квартал с 25.11.2024 по 15.11.2024\Лот 194 УСМТР\Приложение к объявлению о запросе цен лот 194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3" i="1" l="1"/>
  <c r="M4" i="1" s="1"/>
  <c r="Q3" i="1" s="1"/>
  <c r="T3" i="1" l="1"/>
  <c r="U3" i="1" s="1"/>
</calcChain>
</file>

<file path=xl/sharedStrings.xml><?xml version="1.0" encoding="utf-8"?>
<sst xmlns="http://schemas.openxmlformats.org/spreadsheetml/2006/main" count="25" uniqueCount="25">
  <si>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</si>
  <si>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</si>
  <si>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</si>
  <si>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</si>
  <si>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</si>
  <si>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</si>
  <si>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</si>
  <si>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</si>
  <si>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</si>
  <si>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</si>
  <si>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</si>
  <si>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</si>
  <si>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</si>
  <si>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</si>
  <si>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</si>
  <si>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</si>
  <si>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</si>
  <si>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</si>
  <si>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</si>
  <si>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</si>
  <si>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КМП</t>
  </si>
  <si>
    <t>RSN1200001</t>
  </si>
  <si>
    <t>Лот194.24  УСМТР (НЕ ДЕЛИМЫЙ )</t>
  </si>
  <si>
    <t>1527443</t>
  </si>
  <si>
    <t>НКУ Freecon CT-380/250 (351-PDB002)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</si>
</sst>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/>
    <xf numFmtId="164" fontId="0" fillId="0" borderId="1" xfId="0" applyNumberFormat="1" applyFill="1" applyBorder="1"/>
    <xf numFmtId="14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A3" sqref="A3:N3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5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22</v>
      </c>
      <c r="M1" s="1"/>
    </row>
    <row r="2" spans="1:22" ht="45" x14ac:dyDescent="0.25">
      <c r="A2" s="2" t="s">
        <v>11</v>
      </c>
      <c r="B2" s="2" t="s">
        <v>0</v>
      </c>
      <c r="C2" s="12" t="s">
        <v>19</v>
      </c>
      <c r="D2" s="6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6" t="s">
        <v>17</v>
      </c>
      <c r="L2" s="6" t="s">
        <v>18</v>
      </c>
      <c r="M2" s="2" t="s">
        <v>8</v>
      </c>
      <c r="N2" s="2" t="s">
        <v>9</v>
      </c>
      <c r="O2" s="11" t="s">
        <v>16</v>
      </c>
      <c r="R2" t="s">
        <v>13</v>
      </c>
      <c r="S2" t="s">
        <v>12</v>
      </c>
      <c r="V2" t="s">
        <v>14</v>
      </c>
    </row>
    <row r="3" spans="1:22" s="4" customFormat="1" x14ac:dyDescent="0.25">
      <c r="A3" s="13">
        <v>1</v>
      </c>
      <c r="B3" s="16" t="s">
        <v>23</v>
      </c>
      <c r="C3" s="16" t="s">
        <v>21</v>
      </c>
      <c r="D3" s="16" t="s">
        <v>24</v>
      </c>
      <c r="E3" s="13"/>
      <c r="F3" s="13"/>
      <c r="G3" s="14" t="s">
        <v>10</v>
      </c>
      <c r="H3" s="16" t="s">
        <v>20</v>
      </c>
      <c r="I3" s="17">
        <v>1</v>
      </c>
      <c r="J3" s="15">
        <v>2070809.4</v>
      </c>
      <c r="K3" s="15"/>
      <c r="L3" s="15"/>
      <c r="M3" s="15">
        <f>I3*J3</f>
        <v>2070809.4</v>
      </c>
      <c r="N3" s="18">
        <v>41214</v>
      </c>
      <c r="O3" s="10" t="s">
        <v>15</v>
      </c>
      <c r="Q3" s="4">
        <f>M4*1.2</f>
        <v>2484971.2799999998</v>
      </c>
      <c r="R3" s="8">
        <v>4</v>
      </c>
      <c r="S3" s="7">
        <v>145803.9</v>
      </c>
      <c r="T3" s="4">
        <f>S3*40/(100)</f>
        <v>58321.56</v>
      </c>
      <c r="U3" s="9">
        <f>S3-T3</f>
        <v>87482.34</v>
      </c>
      <c r="V3" s="3">
        <v>27847.1</v>
      </c>
    </row>
    <row r="4" spans="1:22" x14ac:dyDescent="0.25">
      <c r="M4" s="3">
        <f>SUM(M3:M3)</f>
        <v>2070809.4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2024-10-17T07:21:43Z</dcterms:modified>
</cp:coreProperties>
</file>