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4 квартал с 25.11.2024 по 15.11.2024\Лот 201 УСМТР\Приложение к объявлению о запросе цен лот 201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4" i="1" l="1"/>
  <c r="M5" i="1"/>
  <c r="M3" i="1" l="1"/>
  <c r="M6" i="1" s="1"/>
  <c r="Q3" i="1" s="1"/>
  <c r="T3" i="1" l="1"/>
  <c r="U3" i="1" s="1"/>
</calcChain>
</file>

<file path=xl/sharedStrings.xml><?xml version="1.0" encoding="utf-8"?>
<sst xmlns="http://schemas.openxmlformats.org/spreadsheetml/2006/main" count="35" uniqueCount="29">
  <si>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</si>
  <si>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</si>
  <si>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</si>
  <si>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</si>
  <si>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</si>
  <si>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</si>
  <si>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</si>
  <si>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</si>
  <si>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</si>
  <si>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</si>
  <si>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</si>
  <si>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</si>
  <si>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</si>
  <si>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</si>
  <si>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</si>
  <si>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</si>
  <si>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</si>
  <si>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</si>
  <si>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</si>
  <si>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</si>
  <si>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ШТ</t>
  </si>
  <si>
    <t>Лот201.24  УСМТР (НЕ ДЕЛИМЫЙ )</t>
  </si>
  <si>
    <t>1326574</t>
  </si>
  <si>
    <t>TNZ1000001</t>
  </si>
  <si>
    <t>TNZ1500001</t>
  </si>
  <si>
    <t>Насадок водопенный АНТИФАЕР-I/5-ПУ3</t>
  </si>
  <si>
    <t>1342906</t>
  </si>
  <si>
    <t>TNZ1100004</t>
  </si>
  <si>
    <t>Насадок водопенный АНТИФАЕР-I/20-ПУ3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</si>
</sst>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workbookViewId="0">
      <selection activeCell="I4" sqref="I4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5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21</v>
      </c>
      <c r="M1" s="1"/>
    </row>
    <row r="2" spans="1:22" ht="45" x14ac:dyDescent="0.25">
      <c r="A2" s="2" t="s">
        <v>11</v>
      </c>
      <c r="B2" s="2" t="s">
        <v>0</v>
      </c>
      <c r="C2" s="12" t="s">
        <v>19</v>
      </c>
      <c r="D2" s="6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6" t="s">
        <v>17</v>
      </c>
      <c r="L2" s="6" t="s">
        <v>18</v>
      </c>
      <c r="M2" s="2" t="s">
        <v>8</v>
      </c>
      <c r="N2" s="2" t="s">
        <v>9</v>
      </c>
      <c r="O2" s="11" t="s">
        <v>16</v>
      </c>
      <c r="R2" t="s">
        <v>13</v>
      </c>
      <c r="S2" t="s">
        <v>12</v>
      </c>
      <c r="V2" t="s">
        <v>14</v>
      </c>
    </row>
    <row r="3" spans="1:22" s="4" customFormat="1" x14ac:dyDescent="0.25">
      <c r="A3" s="13">
        <v>1</v>
      </c>
      <c r="B3" s="17" t="s">
        <v>22</v>
      </c>
      <c r="C3" s="17" t="s">
        <v>23</v>
      </c>
      <c r="D3" s="17" t="s">
        <v>25</v>
      </c>
      <c r="E3" s="13"/>
      <c r="F3" s="13"/>
      <c r="G3" s="14" t="s">
        <v>10</v>
      </c>
      <c r="H3" s="17" t="s">
        <v>20</v>
      </c>
      <c r="I3" s="18">
        <v>20</v>
      </c>
      <c r="J3" s="16">
        <v>22606.100480000001</v>
      </c>
      <c r="K3" s="15"/>
      <c r="L3" s="15"/>
      <c r="M3" s="15">
        <f>I3*J3</f>
        <v>452122.00959999999</v>
      </c>
      <c r="N3" s="19">
        <v>40527</v>
      </c>
      <c r="O3" s="10" t="s">
        <v>15</v>
      </c>
      <c r="Q3" s="4">
        <f>M6*1.2</f>
        <v>1861183.9902719997</v>
      </c>
      <c r="R3" s="8">
        <v>4</v>
      </c>
      <c r="S3" s="7">
        <v>145803.9</v>
      </c>
      <c r="T3" s="4">
        <f>S3*40/(100)</f>
        <v>58321.56</v>
      </c>
      <c r="U3" s="9">
        <f>S3-T3</f>
        <v>87482.34</v>
      </c>
      <c r="V3" s="3">
        <v>27847.1</v>
      </c>
    </row>
    <row r="4" spans="1:22" x14ac:dyDescent="0.25">
      <c r="A4" s="20">
        <v>2</v>
      </c>
      <c r="B4" s="17" t="s">
        <v>22</v>
      </c>
      <c r="C4" s="17" t="s">
        <v>24</v>
      </c>
      <c r="D4" s="17" t="s">
        <v>25</v>
      </c>
      <c r="E4" s="20"/>
      <c r="F4" s="20"/>
      <c r="G4" s="14" t="s">
        <v>10</v>
      </c>
      <c r="H4" s="17" t="s">
        <v>20</v>
      </c>
      <c r="I4" s="18">
        <v>26</v>
      </c>
      <c r="J4" s="20">
        <v>24018.981760000002</v>
      </c>
      <c r="K4" s="20"/>
      <c r="L4" s="20"/>
      <c r="M4" s="15">
        <f t="shared" ref="M4:M5" si="0">I4*J4</f>
        <v>624493.52576000011</v>
      </c>
      <c r="N4" s="19">
        <v>42308</v>
      </c>
    </row>
    <row r="5" spans="1:22" x14ac:dyDescent="0.25">
      <c r="A5" s="20">
        <v>3</v>
      </c>
      <c r="B5" s="17" t="s">
        <v>26</v>
      </c>
      <c r="C5" s="17" t="s">
        <v>27</v>
      </c>
      <c r="D5" s="17" t="s">
        <v>28</v>
      </c>
      <c r="E5" s="20"/>
      <c r="F5" s="20"/>
      <c r="G5" s="14" t="s">
        <v>10</v>
      </c>
      <c r="H5" s="17" t="s">
        <v>20</v>
      </c>
      <c r="I5" s="18">
        <v>13</v>
      </c>
      <c r="J5" s="20">
        <v>36490.086399999993</v>
      </c>
      <c r="K5" s="20"/>
      <c r="L5" s="20"/>
      <c r="M5" s="15">
        <f t="shared" si="0"/>
        <v>474371.12319999991</v>
      </c>
      <c r="N5" s="19">
        <v>40837</v>
      </c>
    </row>
    <row r="6" spans="1:22" x14ac:dyDescent="0.25">
      <c r="M6" s="3">
        <f>SUM(M3:M5)</f>
        <v>1550986.6585599999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2024-10-17T12:18:30Z</dcterms:modified>
</cp:coreProperties>
</file>